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445" windowHeight="963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'BoQ1'!$A$1:$BC$38</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<sst xmlns="http://schemas.openxmlformats.org/spreadsheetml/2006/main" count="245" uniqueCount="100">
  <si>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</si>
  <si>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</si>
  <si>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</si>
  <si>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</si>
  <si>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</si>
  <si>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</si>
  <si>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</si>
  <si>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</si>
  <si>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</si>
  <si>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</si>
  <si>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</si>
  <si>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</si>
  <si>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</si>
  <si>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</si>
  <si>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</si>
  <si>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</si>
  <si>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</si>
  <si>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</si>
  <si>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</si>
  <si>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</si>
  <si>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</si>
  <si>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</si>
  <si>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</si>
  <si>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</si>
  <si>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</si>
  <si>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</si>
  <si>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</si>
  <si>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</si>
  <si>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</si>
  <si>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</si>
  <si>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</si>
  <si>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</si>
  <si>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</si>
  <si>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</si>
  <si>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</si>
  <si>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item4</t>
  </si>
  <si>
    <t>item5</t>
  </si>
  <si>
    <t>Total in Figures</t>
  </si>
  <si>
    <t>Select</t>
  </si>
  <si>
    <t>Full Conversion</t>
  </si>
  <si>
    <t>Quoted Rate in Words</t>
  </si>
  <si>
    <t>Quoted Rate in Figures</t>
  </si>
  <si>
    <t>Name of the Bidder/ Bidding Firm / Company :</t>
  </si>
  <si>
    <t>item6</t>
  </si>
  <si>
    <t>Nitrous Oxide (N2O) E type cylinder pin index 3,5</t>
  </si>
  <si>
    <r>
      <t xml:space="preserve">PRICE SCHEDULE
</t>
    </r>
    <r>
      <rPr>
        <b/>
        <u val="single"/>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</si>
  <si>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u val="single"/>
        <sz val="11"/>
        <color indexed="10"/>
        <rFont val="Arial"/>
        <family val="2"/>
      </rPr>
      <t>#</t>
    </r>
  </si>
  <si>
    <r>
      <t xml:space="preserve">TEXT </t>
    </r>
    <r>
      <rPr>
        <b/>
        <u val="single"/>
        <sz val="11"/>
        <color indexed="10"/>
        <rFont val="Arial"/>
        <family val="2"/>
      </rPr>
      <t>#</t>
    </r>
  </si>
  <si>
    <r>
      <t>TEXT</t>
    </r>
    <r>
      <rPr>
        <b/>
        <u val="single"/>
        <sz val="11"/>
        <color indexed="10"/>
        <rFont val="Arial"/>
        <family val="2"/>
      </rPr>
      <t>#</t>
    </r>
  </si>
  <si>
    <r>
      <t xml:space="preserve">Estimated Rate
in
</t>
    </r>
    <r>
      <rPr>
        <b/>
        <u val="single"/>
        <sz val="11"/>
        <color indexed="10"/>
        <rFont val="Arial"/>
        <family val="2"/>
      </rPr>
      <t>Rs.      P</t>
    </r>
  </si>
  <si>
    <r>
      <t xml:space="preserve">TOTAL AMOUNT  Without Taxes
             in
</t>
    </r>
    <r>
      <rPr>
        <b/>
        <u val="single"/>
        <sz val="11"/>
        <color indexed="10"/>
        <rFont val="Arial"/>
        <family val="2"/>
      </rPr>
      <t xml:space="preserve">       Rs.      P</t>
    </r>
  </si>
  <si>
    <t>GST Amount in INR</t>
  </si>
  <si>
    <t>Mainantenance+Transportation charges in Rs.      P</t>
  </si>
  <si>
    <t>item7</t>
  </si>
  <si>
    <t>item8</t>
  </si>
  <si>
    <t>item9</t>
  </si>
  <si>
    <t>item10</t>
  </si>
  <si>
    <t>item11</t>
  </si>
  <si>
    <t>item12</t>
  </si>
  <si>
    <t>item13</t>
  </si>
  <si>
    <t>item14</t>
  </si>
  <si>
    <t>item15</t>
  </si>
  <si>
    <t>item16</t>
  </si>
  <si>
    <t>item17</t>
  </si>
  <si>
    <t>item18</t>
  </si>
  <si>
    <t>item19</t>
  </si>
  <si>
    <t>item20</t>
  </si>
  <si>
    <t>item21</t>
  </si>
  <si>
    <t>item22</t>
  </si>
  <si>
    <r>
      <t xml:space="preserve">BASIC RATE In </t>
    </r>
    <r>
      <rPr>
        <b/>
        <u val="single"/>
        <sz val="11"/>
        <color indexed="10"/>
        <rFont val="Arial"/>
        <family val="2"/>
      </rPr>
      <t>Figures</t>
    </r>
    <r>
      <rPr>
        <b/>
        <u val="single"/>
        <sz val="11"/>
        <rFont val="Arial"/>
        <family val="2"/>
      </rPr>
      <t xml:space="preserve"> To be entered by the </t>
    </r>
    <r>
      <rPr>
        <b/>
        <u val="single"/>
        <sz val="11"/>
        <color indexed="10"/>
        <rFont val="Arial"/>
        <family val="2"/>
      </rPr>
      <t>Bidder</t>
    </r>
    <r>
      <rPr>
        <b/>
        <u val="single"/>
        <sz val="11"/>
        <rFont val="Arial"/>
        <family val="2"/>
      </rPr>
      <t xml:space="preserve">
</t>
    </r>
    <r>
      <rPr>
        <b/>
        <u val="single"/>
        <sz val="11"/>
        <color indexed="10"/>
        <rFont val="Arial"/>
        <family val="2"/>
      </rPr>
      <t>Rs.      P</t>
    </r>
    <r>
      <rPr>
        <b/>
        <u val="single"/>
        <sz val="11"/>
        <rFont val="Arial"/>
        <family val="2"/>
      </rPr>
      <t xml:space="preserve">
 </t>
    </r>
  </si>
  <si>
    <t>Planning/designing/Supply/Installation/Testing &amp; commissioning/ Repair/Modification and handing over will be complete in all respect and put into operation. And to the satisfaction of Engineer-In-Charge. Earthing and providing Lift License will be in the Scope of vendor.</t>
  </si>
  <si>
    <t>Supply/installation/Repair/Modification/Testing Commissioning and handing over of Telescopic (TL) 800mm Landing door, header and doors accessories.</t>
  </si>
  <si>
    <t>Supply/installation/Repair/Modification/Testing Commissioning and handing over of Telescopic (TL) 800mm Car door, header and doors accessories.</t>
  </si>
  <si>
    <t>Supply/installation/Repair/Modification/Testing Commissioning and handing over of MRL gearless machine set.</t>
  </si>
  <si>
    <t>Supply/installation/Repair/Modification/Testing Commissioning and handing over of LED 6W light.</t>
  </si>
  <si>
    <t>Supply/installation/Repair/Modification/Testing Commissioning and handing over of Blower fan.</t>
  </si>
  <si>
    <t>Supply/installation/Repair/Modification/Testing Commissioning and handing over of Counter weight.</t>
  </si>
  <si>
    <t>Supply/installation/Repair/Modification/Testing Commissioning and handing over of OSG rope set.</t>
  </si>
  <si>
    <t>Supply/installation/Repair/Modification/Testing Commissioning and handing over of Controller panel with ARD set and with Sealed maintence free SMF batteries.</t>
  </si>
  <si>
    <t>Supply/installation/Repair/Modification/Testing Commissioning and handing over of Travelling cable and wire set.</t>
  </si>
  <si>
    <t>Supply/installation/Repair/Modification/Testing Commissioning and handing over of C.O.P.1, 2 and 3-floor auto door set (intercom, alarm).</t>
  </si>
  <si>
    <t>Supply/installation/Repair/Modification/Testing Commissioning and handing over of L.O.P. set.</t>
  </si>
  <si>
    <t>Supply/installation/Repair/Modification/Testing Commissioning and handing over of Car top and pit area safety device set.</t>
  </si>
  <si>
    <t xml:space="preserve">Supply/installation/Repair/Modification/Testing Commissioning and handing over of Reed switch. </t>
  </si>
  <si>
    <t xml:space="preserve"> Supply/installation/Repair/Modification/Testing Commissioning and handing over of limit switch set.</t>
  </si>
  <si>
    <t>Supply/installation/Repair/Modification/Testing Commissioning and handing over of Over load device set.</t>
  </si>
  <si>
    <t>Supply/installation/Repair/Modification/Testing Commissioning and handing over of Floor allowance system.</t>
  </si>
  <si>
    <t>Supply/installation/Repair/Modification/Testing Commissioning and handing over of Door sensor set.</t>
  </si>
  <si>
    <t>Supply/installation/Repair/Modification/Testing Commissioning and handing over of bulkhead light in shaft at each level.</t>
  </si>
  <si>
    <t>Installation and commissioning charge</t>
  </si>
  <si>
    <t>Civil work charge (Pit water proofing, pit clean, LOP cutting &amp; holes, Plasterwork, shaft chipping and white wash etc.)</t>
  </si>
  <si>
    <t>Set</t>
  </si>
  <si>
    <t>set</t>
  </si>
  <si>
    <t>Miscellaneous items (Nut Bolt washer etc as required )</t>
  </si>
  <si>
    <t>Lot</t>
  </si>
  <si>
    <t>Job</t>
  </si>
  <si>
    <t>Tender Inviting Authority:  Executive , AIIMS Rishikesh</t>
  </si>
  <si>
    <t xml:space="preserve">Name of Work: The work of 2 nos. 15 Passenger elevator in Trauma Center at AIIMS Rishikesh </t>
  </si>
  <si>
    <t>Contract No:  10/SE/AC&amp;R/AIIMS/RISHIKESH/20-21</t>
  </si>
  <si>
    <t>TOTAL AMOUNT including Tax</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</si>
</sst>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2">
    <font>
      <sz val="11"/>
      <color theme="1"/>
      <name val="Calibri"/>
      <family val="2"/>
    </font>
    <font>
      <sz val="11"/>
      <color indexed="8"/>
      <name val="Calibri"/>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u val="single"/>
      <sz val="11"/>
      <name val="Arial"/>
      <family val="2"/>
    </font>
    <font>
      <b/>
      <u val="single"/>
      <sz val="11"/>
      <color indexed="10"/>
      <name val="Arial"/>
      <family val="2"/>
    </font>
    <font>
      <b/>
      <u val="single"/>
      <sz val="14"/>
      <color indexed="10"/>
      <name val="Arial"/>
      <family val="2"/>
    </font>
    <font>
      <b/>
      <u val="single"/>
      <sz val="12"/>
      <color indexed="10"/>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23"/>
      <name val="Arial"/>
      <family val="2"/>
    </font>
    <font>
      <u val="single"/>
      <sz val="11"/>
      <color indexed="23"/>
      <name val="Arial"/>
      <family val="2"/>
    </font>
    <font>
      <b/>
      <i/>
      <u val="single"/>
      <sz val="11"/>
      <color indexed="8"/>
      <name val="Calibri"/>
      <family val="2"/>
    </font>
    <font>
      <b/>
      <u val="single"/>
      <sz val="11"/>
      <color indexed="18"/>
      <name val="Arial"/>
      <family val="2"/>
    </font>
    <font>
      <u val="single"/>
      <sz val="11"/>
      <color indexed="8"/>
      <name val="Calibri"/>
      <family val="2"/>
    </font>
    <font>
      <u val="single"/>
      <sz val="10"/>
      <color indexed="8"/>
      <name val="Courier New"/>
      <family val="3"/>
    </font>
    <font>
      <u val="single"/>
      <sz val="11"/>
      <color indexed="31"/>
      <name val="Arial"/>
      <family val="2"/>
    </font>
    <font>
      <b/>
      <u val="single"/>
      <sz val="12"/>
      <color indexed="16"/>
      <name val="Arial"/>
      <family val="2"/>
    </font>
    <font>
      <b/>
      <u val="single"/>
      <sz val="11"/>
      <color indexed="16"/>
      <name val="Arial"/>
      <family val="2"/>
    </font>
    <font>
      <b/>
      <u val="single"/>
      <sz val="14"/>
      <color indexed="17"/>
      <name val="Arial"/>
      <family val="2"/>
    </font>
    <font>
      <u val="single"/>
      <sz val="11"/>
      <color indexed="23"/>
      <name val="Calibri"/>
      <family val="2"/>
    </font>
    <font>
      <b/>
      <u val="single"/>
      <sz val="16"/>
      <color indexed="10"/>
      <name val="Arial"/>
      <family val="2"/>
    </font>
    <font>
      <sz val="8"/>
      <name val="Segoe U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0" tint="-0.4999699890613556"/>
      <name val="Arial"/>
      <family val="2"/>
    </font>
    <font>
      <u val="single"/>
      <sz val="11"/>
      <color theme="0" tint="-0.4999699890613556"/>
      <name val="Arial"/>
      <family val="2"/>
    </font>
    <font>
      <b/>
      <i/>
      <u val="single"/>
      <sz val="11"/>
      <color theme="1"/>
      <name val="Calibri"/>
      <family val="2"/>
    </font>
    <font>
      <b/>
      <u val="single"/>
      <sz val="11"/>
      <color rgb="FF000066"/>
      <name val="Arial"/>
      <family val="2"/>
    </font>
    <font>
      <u val="single"/>
      <sz val="11"/>
      <color theme="1"/>
      <name val="Calibri"/>
      <family val="2"/>
    </font>
    <font>
      <u val="single"/>
      <sz val="10"/>
      <color rgb="FF000000"/>
      <name val="Courier New"/>
      <family val="3"/>
    </font>
    <font>
      <u val="single"/>
      <sz val="11"/>
      <color theme="4" tint="0.7999799847602844"/>
      <name val="Arial"/>
      <family val="2"/>
    </font>
    <font>
      <b/>
      <u val="single"/>
      <sz val="12"/>
      <color rgb="FF800000"/>
      <name val="Arial"/>
      <family val="2"/>
    </font>
    <font>
      <b/>
      <u val="single"/>
      <sz val="11"/>
      <color rgb="FF800000"/>
      <name val="Arial"/>
      <family val="2"/>
    </font>
    <font>
      <b/>
      <u val="single"/>
      <sz val="14"/>
      <color rgb="FF007A37"/>
      <name val="Arial"/>
      <family val="2"/>
    </font>
    <font>
      <u val="single"/>
      <sz val="11"/>
      <color theme="0" tint="-0.4999699890613556"/>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2">
    <xf numFmtId="0" fontId="0" fillId="0" borderId="0" xfId="0" applyFont="1" applyAlignment="1">
      <alignment/>
    </xf>
    <xf numFmtId="0" fontId="2"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9"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62" fillId="0" borderId="0" xfId="59" applyNumberFormat="1" applyFont="1" applyFill="1" applyBorder="1" applyAlignment="1" applyProtection="1">
      <alignment horizontal="center" vertical="center"/>
      <protection/>
    </xf>
    <xf numFmtId="0" fontId="8" fillId="0" borderId="0" xfId="57" applyNumberFormat="1" applyFont="1" applyFill="1" applyBorder="1" applyAlignment="1">
      <alignment vertical="center"/>
      <protection/>
    </xf>
    <xf numFmtId="0" fontId="8" fillId="0" borderId="10" xfId="58" applyNumberFormat="1" applyFont="1" applyFill="1" applyBorder="1" applyAlignment="1" applyProtection="1">
      <alignment horizontal="left" vertical="top" wrapText="1"/>
      <protection/>
    </xf>
    <xf numFmtId="0" fontId="9"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9"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8" fillId="0" borderId="11" xfId="57" applyNumberFormat="1" applyFont="1" applyFill="1" applyBorder="1" applyAlignment="1">
      <alignment horizontal="center" vertical="top" wrapText="1"/>
      <protection/>
    </xf>
    <xf numFmtId="0" fontId="9" fillId="0" borderId="0" xfId="57" applyNumberFormat="1" applyFont="1" applyFill="1">
      <alignment/>
      <protection/>
    </xf>
    <xf numFmtId="0" fontId="61" fillId="0" borderId="0" xfId="57" applyNumberFormat="1" applyFont="1" applyFill="1">
      <alignment/>
      <protection/>
    </xf>
    <xf numFmtId="0" fontId="8"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8" fillId="0" borderId="13" xfId="57" applyNumberFormat="1" applyFont="1" applyFill="1" applyBorder="1" applyAlignment="1">
      <alignment horizontal="center" vertical="top" wrapText="1"/>
      <protection/>
    </xf>
    <xf numFmtId="0" fontId="9" fillId="0" borderId="13" xfId="59" applyNumberFormat="1" applyFont="1" applyFill="1" applyBorder="1" applyAlignment="1">
      <alignment horizontal="center" vertical="top"/>
      <protection/>
    </xf>
    <xf numFmtId="172" fontId="9" fillId="0" borderId="13" xfId="59" applyNumberFormat="1" applyFont="1" applyFill="1" applyBorder="1" applyAlignment="1">
      <alignment vertical="top"/>
      <protection/>
    </xf>
    <xf numFmtId="0" fontId="9" fillId="0" borderId="0" xfId="57" applyNumberFormat="1" applyFont="1" applyFill="1" applyAlignment="1">
      <alignment vertical="top"/>
      <protection/>
    </xf>
    <xf numFmtId="0" fontId="61" fillId="0" borderId="0" xfId="57" applyNumberFormat="1" applyFont="1" applyFill="1" applyAlignment="1">
      <alignment vertical="top"/>
      <protection/>
    </xf>
    <xf numFmtId="0" fontId="64" fillId="0" borderId="13" xfId="0" applyFont="1" applyFill="1" applyBorder="1" applyAlignment="1">
      <alignment vertical="top" wrapText="1"/>
    </xf>
    <xf numFmtId="0" fontId="65" fillId="0" borderId="13" xfId="59" applyNumberFormat="1" applyFont="1" applyFill="1" applyBorder="1" applyAlignment="1">
      <alignment horizontal="left" wrapText="1" readingOrder="1"/>
      <protection/>
    </xf>
    <xf numFmtId="2" fontId="64" fillId="0" borderId="13"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2" fontId="9" fillId="0" borderId="13" xfId="58" applyNumberFormat="1" applyFont="1" applyFill="1" applyBorder="1" applyAlignment="1">
      <alignment vertical="top"/>
      <protection/>
    </xf>
    <xf numFmtId="0" fontId="8" fillId="0" borderId="13" xfId="57" applyNumberFormat="1" applyFont="1" applyFill="1" applyBorder="1" applyAlignment="1" applyProtection="1">
      <alignment horizontal="right" vertical="top"/>
      <protection locked="0"/>
    </xf>
    <xf numFmtId="0" fontId="8" fillId="0" borderId="13" xfId="57" applyNumberFormat="1" applyFont="1" applyFill="1" applyBorder="1" applyAlignment="1" applyProtection="1">
      <alignment horizontal="right" vertical="top"/>
      <protection/>
    </xf>
    <xf numFmtId="0" fontId="9" fillId="0" borderId="13" xfId="58" applyNumberFormat="1" applyFont="1" applyFill="1" applyBorder="1" applyAlignment="1">
      <alignment vertical="top"/>
      <protection/>
    </xf>
    <xf numFmtId="0" fontId="9" fillId="0" borderId="13" xfId="57" applyNumberFormat="1" applyFont="1" applyFill="1" applyBorder="1" applyAlignment="1">
      <alignment vertical="top"/>
      <protection/>
    </xf>
    <xf numFmtId="0" fontId="8" fillId="0" borderId="13" xfId="57" applyNumberFormat="1" applyFont="1" applyFill="1" applyBorder="1" applyAlignment="1" applyProtection="1">
      <alignment horizontal="left" vertical="top"/>
      <protection locked="0"/>
    </xf>
    <xf numFmtId="2" fontId="8" fillId="33" borderId="13" xfId="57" applyNumberFormat="1" applyFont="1" applyFill="1" applyBorder="1" applyAlignment="1" applyProtection="1">
      <alignment horizontal="right" vertical="center"/>
      <protection locked="0"/>
    </xf>
    <xf numFmtId="172" fontId="8" fillId="0" borderId="13" xfId="57" applyNumberFormat="1" applyFont="1" applyFill="1" applyBorder="1" applyAlignment="1" applyProtection="1">
      <alignment horizontal="right" vertical="top"/>
      <protection locked="0"/>
    </xf>
    <xf numFmtId="172" fontId="8" fillId="0" borderId="11" xfId="57" applyNumberFormat="1" applyFont="1" applyFill="1" applyBorder="1" applyAlignment="1" applyProtection="1">
      <alignment horizontal="center" vertical="top" wrapText="1"/>
      <protection/>
    </xf>
    <xf numFmtId="172" fontId="8" fillId="0" borderId="11" xfId="57" applyNumberFormat="1" applyFont="1" applyFill="1" applyBorder="1" applyAlignment="1">
      <alignment horizontal="center" vertical="top" wrapText="1"/>
      <protection/>
    </xf>
    <xf numFmtId="172" fontId="8" fillId="0" borderId="13" xfId="57" applyNumberFormat="1" applyFont="1" applyFill="1" applyBorder="1" applyAlignment="1">
      <alignment horizontal="center" vertical="top" wrapText="1"/>
      <protection/>
    </xf>
    <xf numFmtId="2" fontId="8" fillId="0" borderId="14" xfId="58" applyNumberFormat="1" applyFont="1" applyFill="1" applyBorder="1" applyAlignment="1">
      <alignment horizontal="right" vertical="top"/>
      <protection/>
    </xf>
    <xf numFmtId="2" fontId="8" fillId="0" borderId="14" xfId="58" applyNumberFormat="1" applyFont="1" applyFill="1" applyBorder="1" applyAlignment="1">
      <alignment horizontal="right" vertical="center"/>
      <protection/>
    </xf>
    <xf numFmtId="0" fontId="9" fillId="0" borderId="13" xfId="58" applyNumberFormat="1" applyFont="1" applyFill="1" applyBorder="1" applyAlignment="1">
      <alignment vertical="center" wrapText="1"/>
      <protection/>
    </xf>
    <xf numFmtId="0" fontId="8" fillId="0" borderId="13" xfId="58" applyNumberFormat="1" applyFont="1" applyFill="1" applyBorder="1" applyAlignment="1">
      <alignment horizontal="left" vertical="top"/>
      <protection/>
    </xf>
    <xf numFmtId="0" fontId="8" fillId="0" borderId="10" xfId="58" applyNumberFormat="1" applyFont="1" applyFill="1" applyBorder="1" applyAlignment="1">
      <alignment horizontal="left" vertical="top"/>
      <protection/>
    </xf>
    <xf numFmtId="0" fontId="9" fillId="0" borderId="12" xfId="58" applyNumberFormat="1" applyFont="1" applyFill="1" applyBorder="1" applyAlignment="1">
      <alignment vertical="top"/>
      <protection/>
    </xf>
    <xf numFmtId="0" fontId="9" fillId="0" borderId="15" xfId="58" applyNumberFormat="1" applyFont="1" applyFill="1" applyBorder="1" applyAlignment="1">
      <alignment vertical="top"/>
      <protection/>
    </xf>
    <xf numFmtId="0" fontId="11" fillId="0" borderId="16" xfId="58" applyNumberFormat="1" applyFont="1" applyFill="1" applyBorder="1" applyAlignment="1">
      <alignment vertical="top"/>
      <protection/>
    </xf>
    <xf numFmtId="0" fontId="9" fillId="0" borderId="16" xfId="58" applyNumberFormat="1" applyFont="1" applyFill="1" applyBorder="1" applyAlignment="1">
      <alignment vertical="top"/>
      <protection/>
    </xf>
    <xf numFmtId="172" fontId="9" fillId="0" borderId="0" xfId="57" applyNumberFormat="1" applyFont="1" applyFill="1" applyAlignment="1">
      <alignment vertical="top"/>
      <protection/>
    </xf>
    <xf numFmtId="2" fontId="11" fillId="0" borderId="13" xfId="58" applyNumberFormat="1" applyFont="1" applyFill="1" applyBorder="1" applyAlignment="1">
      <alignment vertical="top"/>
      <protection/>
    </xf>
    <xf numFmtId="0" fontId="9" fillId="0" borderId="13" xfId="58" applyNumberFormat="1" applyFont="1" applyFill="1" applyBorder="1" applyAlignment="1">
      <alignment vertical="top" wrapText="1"/>
      <protection/>
    </xf>
    <xf numFmtId="0" fontId="8" fillId="0" borderId="16"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2"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10" fontId="68" fillId="33" borderId="11" xfId="63" applyNumberFormat="1" applyFont="1" applyFill="1" applyBorder="1" applyAlignment="1">
      <alignment horizontal="center" vertical="center"/>
    </xf>
    <xf numFmtId="0" fontId="66" fillId="0" borderId="11" xfId="58" applyNumberFormat="1" applyFont="1" applyFill="1" applyBorder="1" applyAlignment="1">
      <alignment vertical="top"/>
      <protection/>
    </xf>
    <xf numFmtId="0" fontId="9" fillId="0" borderId="11" xfId="57" applyNumberFormat="1" applyFont="1" applyFill="1" applyBorder="1" applyAlignment="1" applyProtection="1">
      <alignment vertical="top"/>
      <protection/>
    </xf>
    <xf numFmtId="0" fontId="10" fillId="0" borderId="11" xfId="58" applyNumberFormat="1" applyFont="1" applyFill="1" applyBorder="1" applyAlignment="1" applyProtection="1">
      <alignment vertical="center" wrapText="1"/>
      <protection locked="0"/>
    </xf>
    <xf numFmtId="0" fontId="10" fillId="0" borderId="11" xfId="63" applyNumberFormat="1" applyFont="1" applyFill="1" applyBorder="1" applyAlignment="1" applyProtection="1">
      <alignment vertical="center" wrapText="1"/>
      <protection locked="0"/>
    </xf>
    <xf numFmtId="0" fontId="12" fillId="0" borderId="11" xfId="58" applyNumberFormat="1" applyFont="1" applyFill="1" applyBorder="1" applyAlignment="1" applyProtection="1">
      <alignment vertical="center" wrapText="1"/>
      <protection/>
    </xf>
    <xf numFmtId="0" fontId="9" fillId="0" borderId="0" xfId="57" applyNumberFormat="1" applyFont="1" applyFill="1" applyAlignment="1" applyProtection="1">
      <alignment vertical="top"/>
      <protection/>
    </xf>
    <xf numFmtId="172" fontId="69" fillId="0" borderId="17" xfId="58" applyNumberFormat="1" applyFont="1" applyFill="1" applyBorder="1" applyAlignment="1">
      <alignment horizontal="right" vertical="top"/>
      <protection/>
    </xf>
    <xf numFmtId="172" fontId="11" fillId="0" borderId="18" xfId="58" applyNumberFormat="1" applyFont="1" applyFill="1" applyBorder="1" applyAlignment="1">
      <alignment horizontal="right" vertical="top"/>
      <protection/>
    </xf>
    <xf numFmtId="0" fontId="61" fillId="0" borderId="0" xfId="57" applyNumberFormat="1" applyFont="1" applyFill="1" applyAlignment="1" applyProtection="1">
      <alignment vertical="top"/>
      <protection/>
    </xf>
    <xf numFmtId="0" fontId="64" fillId="0" borderId="0" xfId="57" applyNumberFormat="1" applyFont="1" applyFill="1">
      <alignment/>
      <protection/>
    </xf>
    <xf numFmtId="0" fontId="13" fillId="0" borderId="0" xfId="58" applyNumberFormat="1" applyFont="1" applyFill="1">
      <alignment/>
      <protection/>
    </xf>
    <xf numFmtId="0" fontId="70" fillId="0" borderId="0" xfId="57" applyNumberFormat="1" applyFont="1" applyFill="1">
      <alignment/>
      <protection/>
    </xf>
    <xf numFmtId="0" fontId="8" fillId="0" borderId="10" xfId="57" applyNumberFormat="1" applyFont="1" applyFill="1" applyBorder="1" applyAlignment="1">
      <alignment horizontal="center" vertical="center" wrapText="1"/>
      <protection/>
    </xf>
    <xf numFmtId="0" fontId="8" fillId="0" borderId="16" xfId="57" applyNumberFormat="1" applyFont="1" applyFill="1" applyBorder="1" applyAlignment="1">
      <alignment horizontal="center" vertical="center" wrapText="1"/>
      <protection/>
    </xf>
    <xf numFmtId="0" fontId="8" fillId="0" borderId="19" xfId="57" applyNumberFormat="1" applyFont="1" applyFill="1" applyBorder="1" applyAlignment="1">
      <alignment horizontal="center" vertical="center" wrapText="1"/>
      <protection/>
    </xf>
    <xf numFmtId="0" fontId="11" fillId="0" borderId="10" xfId="58" applyNumberFormat="1" applyFont="1" applyFill="1" applyBorder="1" applyAlignment="1">
      <alignment horizontal="center" vertical="top" wrapText="1"/>
      <protection/>
    </xf>
    <xf numFmtId="0" fontId="11" fillId="0" borderId="16" xfId="58" applyNumberFormat="1" applyFont="1" applyFill="1" applyBorder="1" applyAlignment="1">
      <alignment horizontal="center" vertical="top" wrapText="1"/>
      <protection/>
    </xf>
    <xf numFmtId="0" fontId="11" fillId="0" borderId="19"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2" fillId="0" borderId="0" xfId="57" applyNumberFormat="1" applyFont="1" applyFill="1" applyBorder="1" applyAlignment="1">
      <alignment horizontal="left" vertical="center" wrapText="1"/>
      <protection/>
    </xf>
    <xf numFmtId="0" fontId="60" fillId="0" borderId="20" xfId="57" applyNumberFormat="1" applyFont="1" applyFill="1" applyBorder="1" applyAlignment="1" applyProtection="1">
      <alignment horizontal="center" wrapText="1"/>
      <protection locked="0"/>
    </xf>
    <xf numFmtId="0" fontId="8" fillId="33" borderId="10" xfId="58" applyNumberFormat="1" applyFont="1" applyFill="1" applyBorder="1" applyAlignment="1" applyProtection="1">
      <alignment horizontal="left" vertical="top"/>
      <protection locked="0"/>
    </xf>
    <xf numFmtId="0" fontId="8" fillId="0" borderId="16" xfId="58" applyNumberFormat="1" applyFont="1" applyFill="1" applyBorder="1" applyAlignment="1" applyProtection="1">
      <alignment horizontal="left" vertical="top"/>
      <protection locked="0"/>
    </xf>
    <xf numFmtId="0" fontId="8" fillId="0" borderId="19" xfId="58" applyNumberFormat="1" applyFont="1" applyFill="1" applyBorder="1" applyAlignment="1" applyProtection="1">
      <alignment horizontal="left" vertical="top"/>
      <protection locked="0"/>
    </xf>
    <xf numFmtId="0" fontId="6" fillId="0" borderId="0" xfId="0" applyFont="1" applyAlignment="1">
      <alignment horizontal="center" vertical="center"/>
    </xf>
    <xf numFmtId="0" fontId="43" fillId="0" borderId="13" xfId="59" applyNumberFormat="1" applyFont="1" applyFill="1" applyBorder="1" applyAlignment="1">
      <alignmen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9"/>
  <sheetViews>
    <sheetView showGridLines="0" zoomScale="73" zoomScaleNormal="73" zoomScalePageLayoutView="0" workbookViewId="0" topLeftCell="A1">
      <selection activeCell="K30" sqref="K30"/>
    </sheetView>
  </sheetViews>
  <sheetFormatPr defaultColWidth="9.140625" defaultRowHeight="15"/>
  <cols>
    <col min="1" max="1" width="15.421875" style="65" customWidth="1"/>
    <col min="2" max="2" width="84.421875" style="65" customWidth="1"/>
    <col min="3" max="3" width="13.28125" style="65" customWidth="1"/>
    <col min="4" max="4" width="13.7109375" style="65" customWidth="1"/>
    <col min="5" max="5" width="8.421875" style="65" bestFit="1" customWidth="1"/>
    <col min="6" max="6" width="10.421875" style="65" hidden="1" customWidth="1"/>
    <col min="7" max="7" width="10.57421875" style="65" hidden="1" customWidth="1"/>
    <col min="8" max="8" width="6.7109375" style="65" hidden="1" customWidth="1"/>
    <col min="9" max="9" width="12.140625" style="65" hidden="1" customWidth="1"/>
    <col min="10" max="10" width="20.421875" style="65" hidden="1" customWidth="1"/>
    <col min="11" max="11" width="23.28125" style="65" customWidth="1"/>
    <col min="12" max="12" width="13.7109375" style="65" customWidth="1"/>
    <col min="13" max="13" width="37.8515625" style="65" bestFit="1" customWidth="1"/>
    <col min="14" max="14" width="15.140625" style="66" customWidth="1"/>
    <col min="15" max="15" width="10.57421875" style="65" hidden="1" customWidth="1"/>
    <col min="16" max="16" width="20.421875" style="65" hidden="1" customWidth="1"/>
    <col min="17" max="17" width="18.7109375" style="65" hidden="1" customWidth="1"/>
    <col min="18" max="18" width="6.7109375" style="65" hidden="1" customWidth="1"/>
    <col min="19" max="19" width="14.7109375" style="65" hidden="1" customWidth="1"/>
    <col min="20" max="20" width="14.8515625" style="65" hidden="1" customWidth="1"/>
    <col min="21" max="21" width="16.421875" style="65" hidden="1" customWidth="1"/>
    <col min="22" max="22" width="13.00390625" style="65" hidden="1" customWidth="1"/>
    <col min="23" max="33" width="9.140625" style="65" hidden="1" customWidth="1"/>
    <col min="34" max="34" width="0.13671875" style="65" hidden="1" customWidth="1"/>
    <col min="35" max="51" width="9.140625" style="65" hidden="1" customWidth="1"/>
    <col min="52" max="52" width="10.28125" style="65" hidden="1" customWidth="1"/>
    <col min="53" max="53" width="21.421875" style="65" customWidth="1"/>
    <col min="54" max="54" width="33.28125" style="65" customWidth="1"/>
    <col min="55" max="55" width="48.140625" style="65" customWidth="1"/>
    <col min="56" max="238" width="9.140625" style="65" customWidth="1"/>
    <col min="239" max="243" width="9.140625" style="67" customWidth="1"/>
    <col min="244" max="16384" width="9.140625" style="65" customWidth="1"/>
  </cols>
  <sheetData>
    <row r="1" spans="1:243" s="3" customFormat="1" ht="25.5" customHeight="1">
      <c r="A1" s="74" t="str">
        <f>B2&amp;" BoQ"</f>
        <v>Item Rate BoQ</v>
      </c>
      <c r="B1" s="74"/>
      <c r="C1" s="74"/>
      <c r="D1" s="74"/>
      <c r="E1" s="74"/>
      <c r="F1" s="74"/>
      <c r="G1" s="74"/>
      <c r="H1" s="74"/>
      <c r="I1" s="74"/>
      <c r="J1" s="74"/>
      <c r="K1" s="74"/>
      <c r="L1" s="74"/>
      <c r="O1" s="4"/>
      <c r="P1" s="4"/>
      <c r="Q1" s="5"/>
      <c r="IE1" s="5"/>
      <c r="IF1" s="5"/>
      <c r="IG1" s="5"/>
      <c r="IH1" s="5"/>
      <c r="II1" s="5"/>
    </row>
    <row r="2" spans="1:17" s="3" customFormat="1" ht="25.5" customHeight="1" hidden="1">
      <c r="A2" s="6" t="s">
        <v>3</v>
      </c>
      <c r="B2" s="6" t="s">
        <v>4</v>
      </c>
      <c r="C2" s="7" t="s">
        <v>5</v>
      </c>
      <c r="D2" s="7" t="s">
        <v>6</v>
      </c>
      <c r="E2" s="6" t="s">
        <v>7</v>
      </c>
      <c r="J2" s="8"/>
      <c r="K2" s="8"/>
      <c r="L2" s="8"/>
      <c r="O2" s="4"/>
      <c r="P2" s="4"/>
      <c r="Q2" s="5"/>
    </row>
    <row r="3" spans="1:243" s="3" customFormat="1" ht="30" customHeight="1" hidden="1">
      <c r="A3" s="3" t="s">
        <v>8</v>
      </c>
      <c r="C3" s="3" t="s">
        <v>9</v>
      </c>
      <c r="IE3" s="5"/>
      <c r="IF3" s="5"/>
      <c r="IG3" s="5"/>
      <c r="IH3" s="5"/>
      <c r="II3" s="5"/>
    </row>
    <row r="4" spans="1:243" s="1" customFormat="1" ht="30.75" customHeight="1">
      <c r="A4" s="75" t="s">
        <v>96</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2"/>
      <c r="IF4" s="2"/>
      <c r="IG4" s="2"/>
      <c r="IH4" s="2"/>
      <c r="II4" s="2"/>
    </row>
    <row r="5" spans="1:243" s="1" customFormat="1" ht="46.5" customHeight="1">
      <c r="A5" s="75" t="s">
        <v>97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2"/>
      <c r="IF5" s="2"/>
      <c r="IG5" s="2"/>
      <c r="IH5" s="2"/>
      <c r="II5" s="2"/>
    </row>
    <row r="6" spans="1:243" s="1" customFormat="1" ht="30.75" customHeight="1">
      <c r="A6" s="75" t="s">
        <v>98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2"/>
      <c r="IF6" s="2"/>
      <c r="IG6" s="2"/>
      <c r="IH6" s="2"/>
      <c r="II6" s="2"/>
    </row>
    <row r="7" spans="1:243" s="1"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2"/>
      <c r="IF7" s="2"/>
      <c r="IG7" s="2"/>
      <c r="IH7" s="2"/>
      <c r="II7" s="2"/>
    </row>
    <row r="8" spans="1:243" s="10" customFormat="1" ht="61.5" customHeight="1">
      <c r="A8" s="9" t="s">
        <v>42</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1"/>
      <c r="IF8" s="11"/>
      <c r="IG8" s="11"/>
      <c r="IH8" s="11"/>
      <c r="II8" s="11"/>
    </row>
    <row r="9" spans="1:243" s="12" customFormat="1" ht="61.5" customHeight="1">
      <c r="A9" s="68" t="s">
        <v>45</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3"/>
      <c r="IF9" s="13"/>
      <c r="IG9" s="13"/>
      <c r="IH9" s="13"/>
      <c r="II9" s="13"/>
    </row>
    <row r="10" spans="1:243" s="15" customFormat="1" ht="18.75" customHeight="1">
      <c r="A10" s="14" t="s">
        <v>46</v>
      </c>
      <c r="B10" s="14" t="s">
        <v>47</v>
      </c>
      <c r="C10" s="14" t="s">
        <v>47</v>
      </c>
      <c r="D10" s="14" t="s">
        <v>46</v>
      </c>
      <c r="E10" s="14" t="s">
        <v>47</v>
      </c>
      <c r="F10" s="14" t="s">
        <v>11</v>
      </c>
      <c r="G10" s="14" t="s">
        <v>11</v>
      </c>
      <c r="H10" s="14" t="s">
        <v>12</v>
      </c>
      <c r="I10" s="14" t="s">
        <v>47</v>
      </c>
      <c r="J10" s="14" t="s">
        <v>46</v>
      </c>
      <c r="K10" s="14" t="s">
        <v>48</v>
      </c>
      <c r="L10" s="14" t="s">
        <v>47</v>
      </c>
      <c r="M10" s="14" t="s">
        <v>46</v>
      </c>
      <c r="N10" s="14" t="s">
        <v>11</v>
      </c>
      <c r="O10" s="14" t="s">
        <v>11</v>
      </c>
      <c r="P10" s="14" t="s">
        <v>11</v>
      </c>
      <c r="Q10" s="14" t="s">
        <v>11</v>
      </c>
      <c r="R10" s="14" t="s">
        <v>12</v>
      </c>
      <c r="S10" s="14" t="s">
        <v>12</v>
      </c>
      <c r="T10" s="14" t="s">
        <v>11</v>
      </c>
      <c r="U10" s="14" t="s">
        <v>11</v>
      </c>
      <c r="V10" s="14" t="s">
        <v>11</v>
      </c>
      <c r="W10" s="14" t="s">
        <v>11</v>
      </c>
      <c r="X10" s="14" t="s">
        <v>12</v>
      </c>
      <c r="Y10" s="14" t="s">
        <v>12</v>
      </c>
      <c r="Z10" s="14" t="s">
        <v>11</v>
      </c>
      <c r="AA10" s="14" t="s">
        <v>11</v>
      </c>
      <c r="AB10" s="14" t="s">
        <v>11</v>
      </c>
      <c r="AC10" s="14" t="s">
        <v>11</v>
      </c>
      <c r="AD10" s="14" t="s">
        <v>12</v>
      </c>
      <c r="AE10" s="14" t="s">
        <v>12</v>
      </c>
      <c r="AF10" s="14" t="s">
        <v>11</v>
      </c>
      <c r="AG10" s="14" t="s">
        <v>11</v>
      </c>
      <c r="AH10" s="14" t="s">
        <v>11</v>
      </c>
      <c r="AI10" s="14" t="s">
        <v>11</v>
      </c>
      <c r="AJ10" s="14" t="s">
        <v>12</v>
      </c>
      <c r="AK10" s="14" t="s">
        <v>12</v>
      </c>
      <c r="AL10" s="14" t="s">
        <v>11</v>
      </c>
      <c r="AM10" s="14" t="s">
        <v>11</v>
      </c>
      <c r="AN10" s="14" t="s">
        <v>11</v>
      </c>
      <c r="AO10" s="14" t="s">
        <v>11</v>
      </c>
      <c r="AP10" s="14" t="s">
        <v>12</v>
      </c>
      <c r="AQ10" s="14" t="s">
        <v>12</v>
      </c>
      <c r="AR10" s="14" t="s">
        <v>11</v>
      </c>
      <c r="AS10" s="14" t="s">
        <v>11</v>
      </c>
      <c r="AT10" s="14" t="s">
        <v>46</v>
      </c>
      <c r="AU10" s="14" t="s">
        <v>46</v>
      </c>
      <c r="AV10" s="14" t="s">
        <v>12</v>
      </c>
      <c r="AW10" s="14" t="s">
        <v>12</v>
      </c>
      <c r="AX10" s="14" t="s">
        <v>46</v>
      </c>
      <c r="AY10" s="14" t="s">
        <v>46</v>
      </c>
      <c r="AZ10" s="14" t="s">
        <v>13</v>
      </c>
      <c r="BA10" s="14" t="s">
        <v>46</v>
      </c>
      <c r="BB10" s="14" t="s">
        <v>46</v>
      </c>
      <c r="BC10" s="14" t="s">
        <v>47</v>
      </c>
      <c r="IE10" s="16"/>
      <c r="IF10" s="16"/>
      <c r="IG10" s="16"/>
      <c r="IH10" s="16"/>
      <c r="II10" s="16"/>
    </row>
    <row r="11" spans="1:243" s="15" customFormat="1" ht="94.5" customHeight="1">
      <c r="A11" s="14" t="s">
        <v>0</v>
      </c>
      <c r="B11" s="14" t="s">
        <v>14</v>
      </c>
      <c r="C11" s="14" t="s">
        <v>1</v>
      </c>
      <c r="D11" s="14" t="s">
        <v>15</v>
      </c>
      <c r="E11" s="14" t="s">
        <v>16</v>
      </c>
      <c r="F11" s="14" t="s">
        <v>49</v>
      </c>
      <c r="G11" s="14"/>
      <c r="H11" s="14"/>
      <c r="I11" s="14" t="s">
        <v>17</v>
      </c>
      <c r="J11" s="14" t="s">
        <v>18</v>
      </c>
      <c r="K11" s="14" t="s">
        <v>19</v>
      </c>
      <c r="L11" s="14" t="s">
        <v>20</v>
      </c>
      <c r="M11" s="17" t="s">
        <v>69</v>
      </c>
      <c r="N11" s="14" t="s">
        <v>51</v>
      </c>
      <c r="O11" s="14" t="s">
        <v>21</v>
      </c>
      <c r="P11" s="14" t="s">
        <v>22</v>
      </c>
      <c r="Q11" s="14" t="s">
        <v>52</v>
      </c>
      <c r="R11" s="14"/>
      <c r="S11" s="14"/>
      <c r="T11" s="14" t="s">
        <v>23</v>
      </c>
      <c r="U11" s="14" t="s">
        <v>24</v>
      </c>
      <c r="V11" s="14" t="s">
        <v>25</v>
      </c>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8" t="s">
        <v>50</v>
      </c>
      <c r="BB11" s="18" t="s">
        <v>99</v>
      </c>
      <c r="BC11" s="18" t="s">
        <v>26</v>
      </c>
      <c r="IE11" s="16"/>
      <c r="IF11" s="16"/>
      <c r="IG11" s="16"/>
      <c r="IH11" s="16"/>
      <c r="II11" s="16"/>
    </row>
    <row r="12" spans="1:243" s="15" customFormat="1" ht="15">
      <c r="A12" s="19">
        <v>1</v>
      </c>
      <c r="B12" s="19">
        <v>2</v>
      </c>
      <c r="C12" s="19">
        <v>3</v>
      </c>
      <c r="D12" s="19">
        <v>4</v>
      </c>
      <c r="E12" s="19">
        <v>5</v>
      </c>
      <c r="F12" s="19">
        <v>6</v>
      </c>
      <c r="G12" s="19">
        <v>7</v>
      </c>
      <c r="H12" s="19">
        <v>8</v>
      </c>
      <c r="I12" s="19">
        <v>9</v>
      </c>
      <c r="J12" s="19">
        <v>10</v>
      </c>
      <c r="K12" s="19">
        <v>11</v>
      </c>
      <c r="L12" s="19">
        <v>12</v>
      </c>
      <c r="M12" s="19">
        <v>13</v>
      </c>
      <c r="N12" s="19">
        <v>14</v>
      </c>
      <c r="O12" s="19">
        <v>15</v>
      </c>
      <c r="P12" s="19">
        <v>16</v>
      </c>
      <c r="Q12" s="19">
        <v>17</v>
      </c>
      <c r="R12" s="19">
        <v>18</v>
      </c>
      <c r="S12" s="19">
        <v>19</v>
      </c>
      <c r="T12" s="19">
        <v>20</v>
      </c>
      <c r="U12" s="19">
        <v>21</v>
      </c>
      <c r="V12" s="19">
        <v>22</v>
      </c>
      <c r="W12" s="19">
        <v>23</v>
      </c>
      <c r="X12" s="19">
        <v>24</v>
      </c>
      <c r="Y12" s="19">
        <v>25</v>
      </c>
      <c r="Z12" s="19">
        <v>26</v>
      </c>
      <c r="AA12" s="19">
        <v>27</v>
      </c>
      <c r="AB12" s="19">
        <v>28</v>
      </c>
      <c r="AC12" s="19">
        <v>29</v>
      </c>
      <c r="AD12" s="19">
        <v>30</v>
      </c>
      <c r="AE12" s="19">
        <v>31</v>
      </c>
      <c r="AF12" s="19">
        <v>32</v>
      </c>
      <c r="AG12" s="19">
        <v>33</v>
      </c>
      <c r="AH12" s="19">
        <v>34</v>
      </c>
      <c r="AI12" s="19">
        <v>35</v>
      </c>
      <c r="AJ12" s="19">
        <v>36</v>
      </c>
      <c r="AK12" s="19">
        <v>37</v>
      </c>
      <c r="AL12" s="19">
        <v>38</v>
      </c>
      <c r="AM12" s="19">
        <v>39</v>
      </c>
      <c r="AN12" s="19">
        <v>40</v>
      </c>
      <c r="AO12" s="19">
        <v>41</v>
      </c>
      <c r="AP12" s="19">
        <v>42</v>
      </c>
      <c r="AQ12" s="19">
        <v>43</v>
      </c>
      <c r="AR12" s="19">
        <v>44</v>
      </c>
      <c r="AS12" s="19">
        <v>45</v>
      </c>
      <c r="AT12" s="19">
        <v>46</v>
      </c>
      <c r="AU12" s="19">
        <v>47</v>
      </c>
      <c r="AV12" s="19">
        <v>48</v>
      </c>
      <c r="AW12" s="19">
        <v>49</v>
      </c>
      <c r="AX12" s="19">
        <v>50</v>
      </c>
      <c r="AY12" s="19">
        <v>51</v>
      </c>
      <c r="AZ12" s="19">
        <v>52</v>
      </c>
      <c r="BA12" s="19">
        <v>53</v>
      </c>
      <c r="BB12" s="19">
        <v>54</v>
      </c>
      <c r="BC12" s="19">
        <v>55</v>
      </c>
      <c r="IE12" s="16"/>
      <c r="IF12" s="16"/>
      <c r="IG12" s="16"/>
      <c r="IH12" s="16"/>
      <c r="II12" s="16"/>
    </row>
    <row r="13" spans="1:243" s="22" customFormat="1" ht="66" customHeight="1">
      <c r="A13" s="20">
        <v>1</v>
      </c>
      <c r="B13" s="81" t="s">
        <v>70</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IE13" s="23">
        <v>1.01</v>
      </c>
      <c r="IF13" s="23" t="s">
        <v>31</v>
      </c>
      <c r="IG13" s="23" t="s">
        <v>28</v>
      </c>
      <c r="IH13" s="23">
        <v>123.223</v>
      </c>
      <c r="II13" s="23" t="s">
        <v>29</v>
      </c>
    </row>
    <row r="14" spans="1:243" s="22" customFormat="1" ht="39" customHeight="1">
      <c r="A14" s="20">
        <v>2</v>
      </c>
      <c r="B14" s="81" t="s">
        <v>71</v>
      </c>
      <c r="C14" s="25" t="s">
        <v>28</v>
      </c>
      <c r="D14" s="26">
        <v>6</v>
      </c>
      <c r="E14" s="27" t="s">
        <v>91</v>
      </c>
      <c r="F14" s="28"/>
      <c r="G14" s="29"/>
      <c r="H14" s="30"/>
      <c r="I14" s="31" t="s">
        <v>30</v>
      </c>
      <c r="J14" s="32">
        <f>IF(I14="Less(-)",-1,1)</f>
        <v>1</v>
      </c>
      <c r="K14" s="33" t="s">
        <v>39</v>
      </c>
      <c r="L14" s="33" t="s">
        <v>7</v>
      </c>
      <c r="M14" s="34"/>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f>total_amount_ba($B$2,$D$2,D14,F14,J14,K14,M14)</f>
        <v>0</v>
      </c>
      <c r="BB14" s="40">
        <f>BA14+SUM(N14:AZ14)</f>
        <v>0</v>
      </c>
      <c r="BC14" s="41" t="str">
        <f>SpellNumber(L14,BB14)</f>
        <v>INR Zero Only</v>
      </c>
      <c r="IE14" s="23"/>
      <c r="IF14" s="23"/>
      <c r="IG14" s="23"/>
      <c r="IH14" s="23"/>
      <c r="II14" s="23"/>
    </row>
    <row r="15" spans="1:243" s="22" customFormat="1" ht="33.75" customHeight="1">
      <c r="A15" s="20">
        <v>3</v>
      </c>
      <c r="B15" s="81" t="s">
        <v>72</v>
      </c>
      <c r="C15" s="25" t="s">
        <v>33</v>
      </c>
      <c r="D15" s="26">
        <v>2</v>
      </c>
      <c r="E15" s="27" t="s">
        <v>91</v>
      </c>
      <c r="F15" s="28"/>
      <c r="G15" s="29"/>
      <c r="H15" s="30"/>
      <c r="I15" s="31" t="s">
        <v>30</v>
      </c>
      <c r="J15" s="32">
        <f>IF(I15="Less(-)",-1,1)</f>
        <v>1</v>
      </c>
      <c r="K15" s="33" t="s">
        <v>39</v>
      </c>
      <c r="L15" s="33" t="s">
        <v>7</v>
      </c>
      <c r="M15" s="34"/>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f>total_amount_ba($B$2,$D$2,D15,F15,J15,K15,M15)</f>
        <v>0</v>
      </c>
      <c r="BB15" s="40">
        <f>BA15+SUM(N15:AZ15)</f>
        <v>0</v>
      </c>
      <c r="BC15" s="41" t="str">
        <f>SpellNumber(L15,BB15)</f>
        <v>INR Zero Only</v>
      </c>
      <c r="IE15" s="23"/>
      <c r="IF15" s="23"/>
      <c r="IG15" s="23"/>
      <c r="IH15" s="23"/>
      <c r="II15" s="23"/>
    </row>
    <row r="16" spans="1:243" s="22" customFormat="1" ht="32.25" customHeight="1">
      <c r="A16" s="20">
        <v>4</v>
      </c>
      <c r="B16" s="81" t="s">
        <v>73</v>
      </c>
      <c r="C16" s="25" t="s">
        <v>34</v>
      </c>
      <c r="D16" s="26">
        <v>2</v>
      </c>
      <c r="E16" s="27" t="s">
        <v>91</v>
      </c>
      <c r="F16" s="28"/>
      <c r="G16" s="29"/>
      <c r="H16" s="30"/>
      <c r="I16" s="31" t="s">
        <v>30</v>
      </c>
      <c r="J16" s="32">
        <f>IF(I16="Less(-)",-1,1)</f>
        <v>1</v>
      </c>
      <c r="K16" s="33" t="s">
        <v>39</v>
      </c>
      <c r="L16" s="33" t="s">
        <v>7</v>
      </c>
      <c r="M16" s="34"/>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f>total_amount_ba($B$2,$D$2,D16,F16,J16,K16,M16)</f>
        <v>0</v>
      </c>
      <c r="BB16" s="40">
        <f>BA16+SUM(N16:AZ16)</f>
        <v>0</v>
      </c>
      <c r="BC16" s="41" t="str">
        <f>SpellNumber(L16,BB16)</f>
        <v>INR Zero Only</v>
      </c>
      <c r="IE16" s="23">
        <v>2</v>
      </c>
      <c r="IF16" s="23" t="s">
        <v>27</v>
      </c>
      <c r="IG16" s="23" t="s">
        <v>34</v>
      </c>
      <c r="IH16" s="23">
        <v>10</v>
      </c>
      <c r="II16" s="23" t="s">
        <v>29</v>
      </c>
    </row>
    <row r="17" spans="1:243" s="22" customFormat="1" ht="36" customHeight="1">
      <c r="A17" s="20">
        <v>5</v>
      </c>
      <c r="B17" s="81" t="s">
        <v>74</v>
      </c>
      <c r="C17" s="25" t="s">
        <v>35</v>
      </c>
      <c r="D17" s="26">
        <v>12</v>
      </c>
      <c r="E17" s="27" t="s">
        <v>29</v>
      </c>
      <c r="F17" s="28"/>
      <c r="G17" s="29"/>
      <c r="H17" s="30"/>
      <c r="I17" s="31" t="s">
        <v>30</v>
      </c>
      <c r="J17" s="32">
        <f>IF(I17="Less(-)",-1,1)</f>
        <v>1</v>
      </c>
      <c r="K17" s="33" t="s">
        <v>39</v>
      </c>
      <c r="L17" s="33" t="s">
        <v>7</v>
      </c>
      <c r="M17" s="34"/>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f>total_amount_ba($B$2,$D$2,D17,F17,J17,K17,M17)</f>
        <v>0</v>
      </c>
      <c r="BB17" s="40">
        <f>BA17+SUM(N17:AZ17)</f>
        <v>0</v>
      </c>
      <c r="BC17" s="41" t="str">
        <f>SpellNumber(L17,BB17)</f>
        <v>INR Zero Only</v>
      </c>
      <c r="IE17" s="23"/>
      <c r="IF17" s="23"/>
      <c r="IG17" s="23"/>
      <c r="IH17" s="23"/>
      <c r="II17" s="23"/>
    </row>
    <row r="18" spans="1:243" s="22" customFormat="1" ht="38.25" customHeight="1">
      <c r="A18" s="20">
        <v>6</v>
      </c>
      <c r="B18" s="81" t="s">
        <v>75</v>
      </c>
      <c r="C18" s="25" t="s">
        <v>36</v>
      </c>
      <c r="D18" s="26">
        <v>4</v>
      </c>
      <c r="E18" s="27" t="s">
        <v>29</v>
      </c>
      <c r="F18" s="28"/>
      <c r="G18" s="29"/>
      <c r="H18" s="30"/>
      <c r="I18" s="31" t="s">
        <v>30</v>
      </c>
      <c r="J18" s="32">
        <f>IF(I18="Less(-)",-1,1)</f>
        <v>1</v>
      </c>
      <c r="K18" s="33" t="s">
        <v>39</v>
      </c>
      <c r="L18" s="33" t="s">
        <v>7</v>
      </c>
      <c r="M18" s="34"/>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f>total_amount_ba($B$2,$D$2,D18,F18,J18,K18,M18)</f>
        <v>0</v>
      </c>
      <c r="BB18" s="40">
        <f>BA18+SUM(N18:AZ18)</f>
        <v>0</v>
      </c>
      <c r="BC18" s="41" t="str">
        <f>SpellNumber(L18,BB18)</f>
        <v>INR Zero Only</v>
      </c>
      <c r="IE18" s="23">
        <v>1.01</v>
      </c>
      <c r="IF18" s="23" t="s">
        <v>31</v>
      </c>
      <c r="IG18" s="23" t="s">
        <v>28</v>
      </c>
      <c r="IH18" s="23">
        <v>123.223</v>
      </c>
      <c r="II18" s="23" t="s">
        <v>29</v>
      </c>
    </row>
    <row r="19" spans="1:243" s="22" customFormat="1" ht="36" customHeight="1">
      <c r="A19" s="20">
        <v>7</v>
      </c>
      <c r="B19" s="81" t="s">
        <v>76</v>
      </c>
      <c r="C19" s="25" t="s">
        <v>43</v>
      </c>
      <c r="D19" s="26">
        <v>30</v>
      </c>
      <c r="E19" s="27" t="s">
        <v>29</v>
      </c>
      <c r="F19" s="28"/>
      <c r="G19" s="29"/>
      <c r="H19" s="30"/>
      <c r="I19" s="31" t="s">
        <v>30</v>
      </c>
      <c r="J19" s="32">
        <f>IF(I19="Less(-)",-1,1)</f>
        <v>1</v>
      </c>
      <c r="K19" s="33" t="s">
        <v>39</v>
      </c>
      <c r="L19" s="33" t="s">
        <v>7</v>
      </c>
      <c r="M19" s="34"/>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f>total_amount_ba($B$2,$D$2,D19,F19,J19,K19,M19)</f>
        <v>0</v>
      </c>
      <c r="BB19" s="40">
        <f>BA19+SUM(N19:AZ19)</f>
        <v>0</v>
      </c>
      <c r="BC19" s="41" t="str">
        <f>SpellNumber(L19,BB19)</f>
        <v>INR Zero Only</v>
      </c>
      <c r="IE19" s="23"/>
      <c r="IF19" s="23"/>
      <c r="IG19" s="23"/>
      <c r="IH19" s="23"/>
      <c r="II19" s="23"/>
    </row>
    <row r="20" spans="1:243" s="22" customFormat="1" ht="36" customHeight="1">
      <c r="A20" s="20">
        <v>8</v>
      </c>
      <c r="B20" s="81" t="s">
        <v>77</v>
      </c>
      <c r="C20" s="25" t="s">
        <v>53</v>
      </c>
      <c r="D20" s="26">
        <v>2</v>
      </c>
      <c r="E20" s="27" t="s">
        <v>91</v>
      </c>
      <c r="F20" s="28"/>
      <c r="G20" s="29"/>
      <c r="H20" s="30"/>
      <c r="I20" s="31" t="s">
        <v>30</v>
      </c>
      <c r="J20" s="32">
        <f>IF(I20="Less(-)",-1,1)</f>
        <v>1</v>
      </c>
      <c r="K20" s="33" t="s">
        <v>39</v>
      </c>
      <c r="L20" s="33" t="s">
        <v>7</v>
      </c>
      <c r="M20" s="34"/>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total_amount_ba($B$2,$D$2,D20,F20,J20,K20,M20)</f>
        <v>0</v>
      </c>
      <c r="BB20" s="40">
        <f>BA20+SUM(N20:AZ20)</f>
        <v>0</v>
      </c>
      <c r="BC20" s="41" t="str">
        <f>SpellNumber(L20,BB20)</f>
        <v>INR Zero Only</v>
      </c>
      <c r="IE20" s="23"/>
      <c r="IF20" s="23"/>
      <c r="IG20" s="23"/>
      <c r="IH20" s="23"/>
      <c r="II20" s="23"/>
    </row>
    <row r="21" spans="1:243" s="22" customFormat="1" ht="36" customHeight="1">
      <c r="A21" s="20">
        <v>9</v>
      </c>
      <c r="B21" s="81" t="s">
        <v>78</v>
      </c>
      <c r="C21" s="25" t="s">
        <v>54</v>
      </c>
      <c r="D21" s="26">
        <v>2</v>
      </c>
      <c r="E21" s="27" t="s">
        <v>91</v>
      </c>
      <c r="F21" s="28"/>
      <c r="G21" s="29"/>
      <c r="H21" s="30"/>
      <c r="I21" s="31" t="s">
        <v>30</v>
      </c>
      <c r="J21" s="32">
        <f>IF(I21="Less(-)",-1,1)</f>
        <v>1</v>
      </c>
      <c r="K21" s="33" t="s">
        <v>39</v>
      </c>
      <c r="L21" s="33" t="s">
        <v>7</v>
      </c>
      <c r="M21" s="34"/>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f>total_amount_ba($B$2,$D$2,D21,F21,J21,K21,M21)</f>
        <v>0</v>
      </c>
      <c r="BB21" s="40">
        <f>BA21+SUM(N21:AZ21)</f>
        <v>0</v>
      </c>
      <c r="BC21" s="41" t="str">
        <f>SpellNumber(L21,BB21)</f>
        <v>INR Zero Only</v>
      </c>
      <c r="IE21" s="23"/>
      <c r="IF21" s="23"/>
      <c r="IG21" s="23"/>
      <c r="IH21" s="23"/>
      <c r="II21" s="23"/>
    </row>
    <row r="22" spans="1:243" s="22" customFormat="1" ht="36" customHeight="1">
      <c r="A22" s="20">
        <v>10</v>
      </c>
      <c r="B22" s="81" t="s">
        <v>79</v>
      </c>
      <c r="C22" s="25" t="s">
        <v>55</v>
      </c>
      <c r="D22" s="26">
        <v>2</v>
      </c>
      <c r="E22" s="27" t="s">
        <v>91</v>
      </c>
      <c r="F22" s="28"/>
      <c r="G22" s="29"/>
      <c r="H22" s="30"/>
      <c r="I22" s="31" t="s">
        <v>30</v>
      </c>
      <c r="J22" s="32">
        <f>IF(I22="Less(-)",-1,1)</f>
        <v>1</v>
      </c>
      <c r="K22" s="33" t="s">
        <v>39</v>
      </c>
      <c r="L22" s="33" t="s">
        <v>7</v>
      </c>
      <c r="M22" s="34"/>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9">
        <f>total_amount_ba($B$2,$D$2,D22,F22,J22,K22,M22)</f>
        <v>0</v>
      </c>
      <c r="BB22" s="40">
        <f>BA22+SUM(N22:AZ22)</f>
        <v>0</v>
      </c>
      <c r="BC22" s="41" t="str">
        <f>SpellNumber(L22,BB22)</f>
        <v>INR Zero Only</v>
      </c>
      <c r="IE22" s="23"/>
      <c r="IF22" s="23"/>
      <c r="IG22" s="23"/>
      <c r="IH22" s="23"/>
      <c r="II22" s="23"/>
    </row>
    <row r="23" spans="1:243" s="22" customFormat="1" ht="38.25" customHeight="1">
      <c r="A23" s="20">
        <v>11</v>
      </c>
      <c r="B23" s="81" t="s">
        <v>80</v>
      </c>
      <c r="C23" s="25" t="s">
        <v>56</v>
      </c>
      <c r="D23" s="26">
        <v>2</v>
      </c>
      <c r="E23" s="27" t="s">
        <v>92</v>
      </c>
      <c r="F23" s="28"/>
      <c r="G23" s="29"/>
      <c r="H23" s="30"/>
      <c r="I23" s="31" t="s">
        <v>30</v>
      </c>
      <c r="J23" s="32">
        <f>IF(I23="Less(-)",-1,1)</f>
        <v>1</v>
      </c>
      <c r="K23" s="33" t="s">
        <v>39</v>
      </c>
      <c r="L23" s="33" t="s">
        <v>7</v>
      </c>
      <c r="M23" s="34"/>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9">
        <f>total_amount_ba($B$2,$D$2,D23,F23,J23,K23,M23)</f>
        <v>0</v>
      </c>
      <c r="BB23" s="40">
        <f>BA23+SUM(N23:AZ23)</f>
        <v>0</v>
      </c>
      <c r="BC23" s="41" t="str">
        <f>SpellNumber(L23,BB23)</f>
        <v>INR Zero Only</v>
      </c>
      <c r="IE23" s="23">
        <v>1.01</v>
      </c>
      <c r="IF23" s="23" t="s">
        <v>31</v>
      </c>
      <c r="IG23" s="23" t="s">
        <v>28</v>
      </c>
      <c r="IH23" s="23">
        <v>123.223</v>
      </c>
      <c r="II23" s="23" t="s">
        <v>29</v>
      </c>
    </row>
    <row r="24" spans="1:243" s="22" customFormat="1" ht="36" customHeight="1">
      <c r="A24" s="20">
        <v>12</v>
      </c>
      <c r="B24" s="81" t="s">
        <v>81</v>
      </c>
      <c r="C24" s="25" t="s">
        <v>57</v>
      </c>
      <c r="D24" s="26">
        <v>6</v>
      </c>
      <c r="E24" s="27" t="s">
        <v>91</v>
      </c>
      <c r="F24" s="28"/>
      <c r="G24" s="29"/>
      <c r="H24" s="30"/>
      <c r="I24" s="31" t="s">
        <v>30</v>
      </c>
      <c r="J24" s="32">
        <f aca="true" t="shared" si="0" ref="J24:J30">IF(I24="Less(-)",-1,1)</f>
        <v>1</v>
      </c>
      <c r="K24" s="33" t="s">
        <v>39</v>
      </c>
      <c r="L24" s="33" t="s">
        <v>7</v>
      </c>
      <c r="M24" s="34"/>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f aca="true" t="shared" si="1" ref="BA24:BA30">total_amount_ba($B$2,$D$2,D24,F24,J24,K24,M24)</f>
        <v>0</v>
      </c>
      <c r="BB24" s="40">
        <f aca="true" t="shared" si="2" ref="BB24:BB30">BA24+SUM(N24:AZ24)</f>
        <v>0</v>
      </c>
      <c r="BC24" s="41" t="str">
        <f aca="true" t="shared" si="3" ref="BC24:BC30">SpellNumber(L24,BB24)</f>
        <v>INR Zero Only</v>
      </c>
      <c r="IE24" s="23"/>
      <c r="IF24" s="23"/>
      <c r="IG24" s="23"/>
      <c r="IH24" s="23"/>
      <c r="II24" s="23"/>
    </row>
    <row r="25" spans="1:243" s="22" customFormat="1" ht="36" customHeight="1">
      <c r="A25" s="20">
        <v>13</v>
      </c>
      <c r="B25" s="81" t="s">
        <v>82</v>
      </c>
      <c r="C25" s="25" t="s">
        <v>58</v>
      </c>
      <c r="D25" s="26">
        <v>2</v>
      </c>
      <c r="E25" s="27" t="s">
        <v>91</v>
      </c>
      <c r="F25" s="28"/>
      <c r="G25" s="29"/>
      <c r="H25" s="30"/>
      <c r="I25" s="31" t="s">
        <v>30</v>
      </c>
      <c r="J25" s="32">
        <f t="shared" si="0"/>
        <v>1</v>
      </c>
      <c r="K25" s="33" t="s">
        <v>39</v>
      </c>
      <c r="L25" s="33" t="s">
        <v>7</v>
      </c>
      <c r="M25" s="34"/>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9">
        <f t="shared" si="1"/>
        <v>0</v>
      </c>
      <c r="BB25" s="40">
        <f t="shared" si="2"/>
        <v>0</v>
      </c>
      <c r="BC25" s="41" t="str">
        <f t="shared" si="3"/>
        <v>INR Zero Only</v>
      </c>
      <c r="IE25" s="23"/>
      <c r="IF25" s="23"/>
      <c r="IG25" s="23"/>
      <c r="IH25" s="23"/>
      <c r="II25" s="23"/>
    </row>
    <row r="26" spans="1:243" s="22" customFormat="1" ht="36" customHeight="1">
      <c r="A26" s="20">
        <v>14</v>
      </c>
      <c r="B26" s="81" t="s">
        <v>83</v>
      </c>
      <c r="C26" s="25" t="s">
        <v>59</v>
      </c>
      <c r="D26" s="26">
        <v>4</v>
      </c>
      <c r="E26" s="27" t="s">
        <v>29</v>
      </c>
      <c r="F26" s="28"/>
      <c r="G26" s="29"/>
      <c r="H26" s="30"/>
      <c r="I26" s="31" t="s">
        <v>30</v>
      </c>
      <c r="J26" s="32">
        <f t="shared" si="0"/>
        <v>1</v>
      </c>
      <c r="K26" s="33" t="s">
        <v>39</v>
      </c>
      <c r="L26" s="33" t="s">
        <v>7</v>
      </c>
      <c r="M26" s="34"/>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f t="shared" si="1"/>
        <v>0</v>
      </c>
      <c r="BB26" s="40">
        <f t="shared" si="2"/>
        <v>0</v>
      </c>
      <c r="BC26" s="41" t="str">
        <f t="shared" si="3"/>
        <v>INR Zero Only</v>
      </c>
      <c r="IE26" s="23"/>
      <c r="IF26" s="23"/>
      <c r="IG26" s="23"/>
      <c r="IH26" s="23"/>
      <c r="II26" s="23"/>
    </row>
    <row r="27" spans="1:243" s="22" customFormat="1" ht="36" customHeight="1">
      <c r="A27" s="20">
        <v>15</v>
      </c>
      <c r="B27" s="81" t="s">
        <v>84</v>
      </c>
      <c r="C27" s="25" t="s">
        <v>60</v>
      </c>
      <c r="D27" s="26">
        <v>12</v>
      </c>
      <c r="E27" s="27" t="s">
        <v>29</v>
      </c>
      <c r="F27" s="28"/>
      <c r="G27" s="29"/>
      <c r="H27" s="30"/>
      <c r="I27" s="31" t="s">
        <v>30</v>
      </c>
      <c r="J27" s="32">
        <f t="shared" si="0"/>
        <v>1</v>
      </c>
      <c r="K27" s="33" t="s">
        <v>39</v>
      </c>
      <c r="L27" s="33" t="s">
        <v>7</v>
      </c>
      <c r="M27" s="34"/>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9">
        <f t="shared" si="1"/>
        <v>0</v>
      </c>
      <c r="BB27" s="40">
        <f t="shared" si="2"/>
        <v>0</v>
      </c>
      <c r="BC27" s="41" t="str">
        <f t="shared" si="3"/>
        <v>INR Zero Only</v>
      </c>
      <c r="IE27" s="23"/>
      <c r="IF27" s="23"/>
      <c r="IG27" s="23"/>
      <c r="IH27" s="23"/>
      <c r="II27" s="23"/>
    </row>
    <row r="28" spans="1:243" s="22" customFormat="1" ht="47.25" customHeight="1">
      <c r="A28" s="20">
        <v>16</v>
      </c>
      <c r="B28" s="81" t="s">
        <v>85</v>
      </c>
      <c r="C28" s="25" t="s">
        <v>61</v>
      </c>
      <c r="D28" s="26">
        <v>2</v>
      </c>
      <c r="E28" s="27" t="s">
        <v>91</v>
      </c>
      <c r="F28" s="28"/>
      <c r="G28" s="29"/>
      <c r="H28" s="30"/>
      <c r="I28" s="31" t="s">
        <v>30</v>
      </c>
      <c r="J28" s="32">
        <f t="shared" si="0"/>
        <v>1</v>
      </c>
      <c r="K28" s="33" t="s">
        <v>39</v>
      </c>
      <c r="L28" s="33" t="s">
        <v>7</v>
      </c>
      <c r="M28" s="34"/>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f t="shared" si="1"/>
        <v>0</v>
      </c>
      <c r="BB28" s="40">
        <f t="shared" si="2"/>
        <v>0</v>
      </c>
      <c r="BC28" s="41" t="str">
        <f t="shared" si="3"/>
        <v>INR Zero Only</v>
      </c>
      <c r="IE28" s="23"/>
      <c r="IF28" s="23"/>
      <c r="IG28" s="23"/>
      <c r="IH28" s="23"/>
      <c r="II28" s="23"/>
    </row>
    <row r="29" spans="1:243" s="22" customFormat="1" ht="36.75" customHeight="1">
      <c r="A29" s="20">
        <v>17</v>
      </c>
      <c r="B29" s="81" t="s">
        <v>86</v>
      </c>
      <c r="C29" s="25" t="s">
        <v>62</v>
      </c>
      <c r="D29" s="26">
        <v>2</v>
      </c>
      <c r="E29" s="27" t="s">
        <v>29</v>
      </c>
      <c r="F29" s="28"/>
      <c r="G29" s="29"/>
      <c r="H29" s="30"/>
      <c r="I29" s="31" t="s">
        <v>30</v>
      </c>
      <c r="J29" s="32">
        <f t="shared" si="0"/>
        <v>1</v>
      </c>
      <c r="K29" s="33" t="s">
        <v>39</v>
      </c>
      <c r="L29" s="33" t="s">
        <v>7</v>
      </c>
      <c r="M29" s="34"/>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f t="shared" si="1"/>
        <v>0</v>
      </c>
      <c r="BB29" s="40">
        <f t="shared" si="2"/>
        <v>0</v>
      </c>
      <c r="BC29" s="41" t="str">
        <f t="shared" si="3"/>
        <v>INR Zero Only</v>
      </c>
      <c r="IE29" s="23"/>
      <c r="IF29" s="23"/>
      <c r="IG29" s="23"/>
      <c r="IH29" s="23"/>
      <c r="II29" s="23"/>
    </row>
    <row r="30" spans="1:243" s="22" customFormat="1" ht="36.75" customHeight="1">
      <c r="A30" s="20">
        <v>18</v>
      </c>
      <c r="B30" s="81" t="s">
        <v>87</v>
      </c>
      <c r="C30" s="25" t="s">
        <v>63</v>
      </c>
      <c r="D30" s="26">
        <v>2</v>
      </c>
      <c r="E30" s="27" t="s">
        <v>29</v>
      </c>
      <c r="F30" s="28"/>
      <c r="G30" s="29"/>
      <c r="H30" s="30"/>
      <c r="I30" s="31" t="s">
        <v>30</v>
      </c>
      <c r="J30" s="32">
        <f t="shared" si="0"/>
        <v>1</v>
      </c>
      <c r="K30" s="33" t="s">
        <v>39</v>
      </c>
      <c r="L30" s="33" t="s">
        <v>7</v>
      </c>
      <c r="M30" s="34"/>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9">
        <f t="shared" si="1"/>
        <v>0</v>
      </c>
      <c r="BB30" s="40">
        <f t="shared" si="2"/>
        <v>0</v>
      </c>
      <c r="BC30" s="41" t="str">
        <f t="shared" si="3"/>
        <v>INR Zero Only</v>
      </c>
      <c r="IE30" s="23"/>
      <c r="IF30" s="23"/>
      <c r="IG30" s="23"/>
      <c r="IH30" s="23"/>
      <c r="II30" s="23"/>
    </row>
    <row r="31" spans="1:243" s="22" customFormat="1" ht="38.25" customHeight="1">
      <c r="A31" s="20">
        <v>19</v>
      </c>
      <c r="B31" s="81" t="s">
        <v>88</v>
      </c>
      <c r="C31" s="25" t="s">
        <v>64</v>
      </c>
      <c r="D31" s="26">
        <v>8</v>
      </c>
      <c r="E31" s="27" t="s">
        <v>29</v>
      </c>
      <c r="F31" s="28"/>
      <c r="G31" s="29"/>
      <c r="H31" s="30"/>
      <c r="I31" s="31" t="s">
        <v>30</v>
      </c>
      <c r="J31" s="32">
        <f>IF(I31="Less(-)",-1,1)</f>
        <v>1</v>
      </c>
      <c r="K31" s="33" t="s">
        <v>39</v>
      </c>
      <c r="L31" s="33" t="s">
        <v>7</v>
      </c>
      <c r="M31" s="34"/>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f>total_amount_ba($B$2,$D$2,D31,F31,J31,K31,M31)</f>
        <v>0</v>
      </c>
      <c r="BB31" s="40">
        <f>BA31+SUM(N31:AZ31)</f>
        <v>0</v>
      </c>
      <c r="BC31" s="41" t="str">
        <f>SpellNumber(L31,BB31)</f>
        <v>INR Zero Only</v>
      </c>
      <c r="IE31" s="23">
        <v>1.01</v>
      </c>
      <c r="IF31" s="23" t="s">
        <v>31</v>
      </c>
      <c r="IG31" s="23" t="s">
        <v>28</v>
      </c>
      <c r="IH31" s="23">
        <v>123.223</v>
      </c>
      <c r="II31" s="23" t="s">
        <v>29</v>
      </c>
    </row>
    <row r="32" spans="1:243" s="22" customFormat="1" ht="38.25" customHeight="1">
      <c r="A32" s="20">
        <v>20</v>
      </c>
      <c r="B32" s="81" t="s">
        <v>93</v>
      </c>
      <c r="C32" s="25" t="s">
        <v>65</v>
      </c>
      <c r="D32" s="26">
        <v>2</v>
      </c>
      <c r="E32" s="27" t="s">
        <v>94</v>
      </c>
      <c r="F32" s="28"/>
      <c r="G32" s="29"/>
      <c r="H32" s="30"/>
      <c r="I32" s="31" t="s">
        <v>30</v>
      </c>
      <c r="J32" s="32">
        <f>IF(I32="Less(-)",-1,1)</f>
        <v>1</v>
      </c>
      <c r="K32" s="33" t="s">
        <v>39</v>
      </c>
      <c r="L32" s="33" t="s">
        <v>7</v>
      </c>
      <c r="M32" s="34"/>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9">
        <f>total_amount_ba($B$2,$D$2,D32,F32,J32,K32,M32)</f>
        <v>0</v>
      </c>
      <c r="BB32" s="40">
        <f>BA32+SUM(N32:AZ32)</f>
        <v>0</v>
      </c>
      <c r="BC32" s="41" t="str">
        <f>SpellNumber(L32,BB32)</f>
        <v>INR Zero Only</v>
      </c>
      <c r="IE32" s="23"/>
      <c r="IF32" s="23"/>
      <c r="IG32" s="23"/>
      <c r="IH32" s="23"/>
      <c r="II32" s="23"/>
    </row>
    <row r="33" spans="1:243" s="22" customFormat="1" ht="38.25" customHeight="1">
      <c r="A33" s="20">
        <v>21</v>
      </c>
      <c r="B33" s="81" t="s">
        <v>89</v>
      </c>
      <c r="C33" s="25" t="s">
        <v>66</v>
      </c>
      <c r="D33" s="26">
        <v>2</v>
      </c>
      <c r="E33" s="27" t="s">
        <v>95</v>
      </c>
      <c r="F33" s="28"/>
      <c r="G33" s="29"/>
      <c r="H33" s="30"/>
      <c r="I33" s="31" t="s">
        <v>30</v>
      </c>
      <c r="J33" s="32">
        <f>IF(I33="Less(-)",-1,1)</f>
        <v>1</v>
      </c>
      <c r="K33" s="33" t="s">
        <v>39</v>
      </c>
      <c r="L33" s="33" t="s">
        <v>7</v>
      </c>
      <c r="M33" s="34"/>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f>total_amount_ba($B$2,$D$2,D33,F33,J33,K33,M33)</f>
        <v>0</v>
      </c>
      <c r="BB33" s="40">
        <f>BA33+SUM(N33:AZ33)</f>
        <v>0</v>
      </c>
      <c r="BC33" s="41" t="str">
        <f>SpellNumber(L33,BB33)</f>
        <v>INR Zero Only</v>
      </c>
      <c r="IE33" s="23"/>
      <c r="IF33" s="23"/>
      <c r="IG33" s="23"/>
      <c r="IH33" s="23"/>
      <c r="II33" s="23"/>
    </row>
    <row r="34" spans="1:243" s="22" customFormat="1" ht="38.25" customHeight="1">
      <c r="A34" s="20">
        <v>22</v>
      </c>
      <c r="B34" s="81" t="s">
        <v>90</v>
      </c>
      <c r="C34" s="25" t="s">
        <v>67</v>
      </c>
      <c r="D34" s="26">
        <v>2</v>
      </c>
      <c r="E34" s="27" t="s">
        <v>95</v>
      </c>
      <c r="F34" s="28"/>
      <c r="G34" s="29"/>
      <c r="H34" s="30"/>
      <c r="I34" s="31" t="s">
        <v>30</v>
      </c>
      <c r="J34" s="32">
        <f>IF(I34="Less(-)",-1,1)</f>
        <v>1</v>
      </c>
      <c r="K34" s="33" t="s">
        <v>39</v>
      </c>
      <c r="L34" s="33" t="s">
        <v>7</v>
      </c>
      <c r="M34" s="34"/>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9">
        <f>total_amount_ba($B$2,$D$2,D34,F34,J34,K34,M34)</f>
        <v>0</v>
      </c>
      <c r="BB34" s="40">
        <f>BA34+SUM(N34:AZ34)</f>
        <v>0</v>
      </c>
      <c r="BC34" s="41" t="str">
        <f>SpellNumber(L34,BB34)</f>
        <v>INR Zero Only</v>
      </c>
      <c r="IE34" s="23"/>
      <c r="IF34" s="23"/>
      <c r="IG34" s="23"/>
      <c r="IH34" s="23"/>
      <c r="II34" s="23"/>
    </row>
    <row r="35" spans="1:243" s="22" customFormat="1" ht="41.25" customHeight="1" hidden="1">
      <c r="A35" s="20">
        <v>1.06</v>
      </c>
      <c r="B35" s="24" t="s">
        <v>44</v>
      </c>
      <c r="C35" s="25" t="s">
        <v>68</v>
      </c>
      <c r="D35" s="26">
        <v>1</v>
      </c>
      <c r="E35" s="27" t="s">
        <v>29</v>
      </c>
      <c r="F35" s="28"/>
      <c r="G35" s="29"/>
      <c r="H35" s="30"/>
      <c r="I35" s="31" t="s">
        <v>30</v>
      </c>
      <c r="J35" s="32">
        <f>IF(I35="Less(-)",-1,1)</f>
        <v>1</v>
      </c>
      <c r="K35" s="33" t="s">
        <v>39</v>
      </c>
      <c r="L35" s="33" t="s">
        <v>7</v>
      </c>
      <c r="M35" s="34"/>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f>total_amount_ba($B$2,$D$2,D35,F35,J35,K35,M35)</f>
        <v>0</v>
      </c>
      <c r="BB35" s="40">
        <f>BA35+SUM(N35:AZ35)</f>
        <v>0</v>
      </c>
      <c r="BC35" s="41" t="str">
        <f>SpellNumber(L35,BB35)</f>
        <v>INR Zero Only</v>
      </c>
      <c r="IE35" s="23"/>
      <c r="IF35" s="23"/>
      <c r="IG35" s="23"/>
      <c r="IH35" s="23"/>
      <c r="II35" s="23"/>
    </row>
    <row r="36" spans="1:243" s="22" customFormat="1" ht="54.75" customHeight="1">
      <c r="A36" s="42" t="s">
        <v>37</v>
      </c>
      <c r="B36" s="43"/>
      <c r="C36" s="44"/>
      <c r="D36" s="45"/>
      <c r="E36" s="45"/>
      <c r="F36" s="45"/>
      <c r="G36" s="45"/>
      <c r="H36" s="46"/>
      <c r="I36" s="46"/>
      <c r="J36" s="46"/>
      <c r="K36" s="46"/>
      <c r="L36" s="47"/>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9">
        <f>SUM(BA13:BA35)</f>
        <v>0</v>
      </c>
      <c r="BB36" s="49">
        <f>SUM(BB13:BB35)</f>
        <v>0</v>
      </c>
      <c r="BC36" s="50" t="str">
        <f>SpellNumber($E$2,BB36)</f>
        <v>INR Zero Only</v>
      </c>
      <c r="IE36" s="23">
        <v>4</v>
      </c>
      <c r="IF36" s="23" t="s">
        <v>32</v>
      </c>
      <c r="IG36" s="23" t="s">
        <v>36</v>
      </c>
      <c r="IH36" s="23">
        <v>10</v>
      </c>
      <c r="II36" s="23" t="s">
        <v>29</v>
      </c>
    </row>
    <row r="37" spans="1:243" s="61" customFormat="1" ht="39" customHeight="1" hidden="1">
      <c r="A37" s="43" t="s">
        <v>41</v>
      </c>
      <c r="B37" s="51"/>
      <c r="C37" s="52"/>
      <c r="D37" s="53"/>
      <c r="E37" s="54" t="s">
        <v>38</v>
      </c>
      <c r="F37" s="55"/>
      <c r="G37" s="56"/>
      <c r="H37" s="57"/>
      <c r="I37" s="57"/>
      <c r="J37" s="57"/>
      <c r="K37" s="58"/>
      <c r="L37" s="59"/>
      <c r="M37" s="60"/>
      <c r="O37" s="22"/>
      <c r="P37" s="22"/>
      <c r="Q37" s="22"/>
      <c r="R37" s="22"/>
      <c r="S37" s="22"/>
      <c r="BA37" s="62">
        <f>IF(ISBLANK(F37),0,IF(E37="Excess (+)",ROUND(BA36+(BA36*F37),2),IF(E37="Less (-)",ROUND(BA36+(BA36*F37*(-1)),2),0)))</f>
        <v>0</v>
      </c>
      <c r="BB37" s="63">
        <f>ROUND(BA37,0)</f>
        <v>0</v>
      </c>
      <c r="BC37" s="50" t="str">
        <f>SpellNumber(L37,BB37)</f>
        <v> Zero Only</v>
      </c>
      <c r="IE37" s="64"/>
      <c r="IF37" s="64"/>
      <c r="IG37" s="64"/>
      <c r="IH37" s="64"/>
      <c r="II37" s="64"/>
    </row>
    <row r="38" spans="1:243" s="61" customFormat="1" ht="51" customHeight="1">
      <c r="A38" s="42" t="s">
        <v>40</v>
      </c>
      <c r="B38" s="42"/>
      <c r="C38" s="71" t="str">
        <f>SpellNumber($E$2,BB36)</f>
        <v>INR Zero Only</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3"/>
      <c r="IE38" s="64"/>
      <c r="IF38" s="64"/>
      <c r="IG38" s="64"/>
      <c r="IH38" s="64"/>
      <c r="II38" s="64"/>
    </row>
    <row r="39" spans="3:243" s="15" customFormat="1" ht="15">
      <c r="C39" s="65"/>
      <c r="D39" s="65"/>
      <c r="E39" s="65"/>
      <c r="F39" s="65"/>
      <c r="G39" s="65"/>
      <c r="H39" s="65"/>
      <c r="I39" s="65"/>
      <c r="J39" s="65"/>
      <c r="K39" s="65"/>
      <c r="L39" s="65"/>
      <c r="M39" s="65"/>
      <c r="O39" s="65"/>
      <c r="BA39" s="65"/>
      <c r="BC39" s="65"/>
      <c r="IE39" s="16"/>
      <c r="IF39" s="16"/>
      <c r="IG39" s="16"/>
      <c r="IH39" s="16"/>
      <c r="II39" s="16"/>
    </row>
  </sheetData>
  <sheetProtection password="CEA2" sheet="1" selectLockedCells="1"/>
  <mergeCells count="8">
    <mergeCell ref="A9:BC9"/>
    <mergeCell ref="C38:BC38"/>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7">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7">
      <formula1>IF(ISBLANK(F37),$A$3:$C$3,$B$3:$C$3)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7">
      <formula1>0</formula1>
      <formula2>IF(E37&lt;&gt;"Select",99.9,0)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7">
      <formula1>IF(E37&lt;&gt;"Select",0,-1)</formula1>
      <formula2>IF(E37&lt;&gt;"Select",99.99,-1)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M13:BC13 C13:K13 D14:D35 F14:F35">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35">
      <formula1>0</formula1>
      <formula2>999999999999999</formula2>
    </dataValidation>
    <dataValidation allowBlank="1" showInputMessage="1" showErrorMessage="1" promptTitle="Itemcode/Make" prompt="Please enter text" sqref="C14:C35"/>
    <dataValidation type="decimal" allowBlank="1" showInputMessage="1" showErrorMessage="1" promptTitle="Rate Entry" prompt="Please enter the Basic Price in Rupees for this item. " errorTitle="Invaid Entry" error="Only Numeric Values are allowed. " sqref="G14:H35">
      <formula1>0</formula1>
      <formula2>999999999999999</formula2>
    </dataValidation>
    <dataValidation type="list" allowBlank="1" showInputMessage="1" showErrorMessage="1" sqref="K14:K35">
      <formula1>"Partial Conversion, Full Conversion"</formula1>
    </dataValidation>
    <dataValidation allowBlank="1" showInputMessage="1" showErrorMessage="1" promptTitle="Addition / Deduction" prompt="Please Choose the correct One" sqref="J14:J35"/>
    <dataValidation type="list" showInputMessage="1" showErrorMessage="1" sqref="I14:I35">
      <formula1>"Excess(+), Less(-)"</formula1>
    </dataValidation>
    <dataValidation type="decimal" allowBlank="1" showInputMessage="1" showErrorMessage="1" promptTitle="Rate Entry" prompt="Please enter the Other Taxes2 in Rupees for this item. " errorTitle="Invaid Entry" error="Only Numeric Values are allowed. " sqref="N14: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35">
      <formula1>0</formula1>
      <formula2>999999999999999</formula2>
    </dataValidation>
    <dataValidation allowBlank="1" showInputMessage="1" showErrorMessage="1" promptTitle="Units" prompt="Please enter Units in text" sqref="E14:E35"/>
    <dataValidation type="list" allowBlank="1" showInputMessage="1" showErrorMessage="1" sqref="L34 L13 L14 L15 L16 L17 L18 L19 L20 L21 L22 L23 L24 L25 L26 L27 L28 L29 L30 L31 L32 L33 L35">
      <formula1>"INR"</formula1>
    </dataValidation>
    <dataValidation type="decimal" allowBlank="1" showInputMessage="1" showErrorMessage="1" errorTitle="Invalid Entry" error="Only Numeric Values are allowed. " sqref="A13:A35">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AIIMS</cp:lastModifiedBy>
  <cp:lastPrinted>2014-12-11T06:40:55Z</cp:lastPrinted>
  <dcterms:created xsi:type="dcterms:W3CDTF">2009-01-30T06:42:42Z</dcterms:created>
  <dcterms:modified xsi:type="dcterms:W3CDTF">2020-07-16T12:23:04Z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