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<sst xmlns="http://schemas.openxmlformats.org/spreadsheetml/2006/main" count="133" uniqueCount="63">
  <si>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</si>
  <si>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</si>
  <si>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</si>
  <si>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</si>
  <si>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</si>
  <si>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</si>
  <si>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</si>
  <si>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</si>
  <si>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</si>
  <si>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</si>
  <si>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</si>
  <si>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</si>
  <si>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</si>
  <si>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</si>
  <si>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</si>
  <si>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</si>
  <si>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</si>
  <si>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</si>
  <si>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</si>
  <si>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</si>
  <si>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</si>
  <si>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</si>
  <si>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</si>
  <si>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</si>
  <si>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</si>
  <si>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</si>
  <si>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</si>
  <si>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</si>
  <si>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</si>
  <si>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</si>
  <si>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</si>
  <si>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item1</t>
  </si>
  <si>
    <t>Nos</t>
  </si>
  <si>
    <t>Construction of chamber for 100mm sluice plates</t>
  </si>
  <si>
    <t>item2</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</si>
  <si>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</si>
  <si>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</si>
  <si>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</si>
  <si>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</si>
  <si>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</si>
  <si>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</si>
  <si>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</si>
  <si>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</si>
  <si>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</si>
  <si>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AIIMS Rishikesh</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</si>
  <si>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</si>
  <si>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item4</t>
  </si>
  <si>
    <t>TOTAL AMOUNT with taxes</t>
  </si>
  <si>
    <t>TOTAL AMOUNT with Taxes 
In Words</t>
  </si>
  <si>
    <t>item3</t>
  </si>
  <si>
    <t>item6</t>
  </si>
  <si>
    <t>item7</t>
  </si>
  <si>
    <t>GST  in %</t>
  </si>
  <si>
    <t>Supply, Installation, Testing, Commissioning &amp; Validation of Minipleat HEPA Filter flange type, Efficiency 99.999% down to 0.3µ, casing MOC: - Aluminium anodized extrusion for laminar system H 14 Grade, Filter media: - Separators continuous thermoplastic cord, Neoprene Gasket 5 mm (Make: - AAF, Aero Bio techniques, Markair )</t>
  </si>
  <si>
    <t>Size -610(H)X915(D)X75(D), 750 CFM</t>
  </si>
  <si>
    <t>Size -610(H)X760(D)X75(D), 625 CFM</t>
  </si>
  <si>
    <t>Size -610(H)X610(D)X75(D), 500 CFM</t>
  </si>
  <si>
    <t>Size -610(H)X915(D)X69(D), 750 CFM</t>
  </si>
  <si>
    <t>Size -610(H)X610(D)X69(D), 500 CFM</t>
  </si>
  <si>
    <t>Size -305(H)X610(D)X69(D), 250 CFM</t>
  </si>
  <si>
    <t xml:space="preserve">Name of Work:SITC and Validation of HEPA Filters for 25 Nos. Modular Operation Theatre (MOT) at AIIMS Rishikesh
</t>
  </si>
  <si>
    <t>Contract No: ACR/50/2020-215</t>
  </si>
  <si>
    <t xml:space="preserve">Size -305(H)X610(D)X75(D), 250 CFM </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</si>
</sst>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1"/>
      <color indexed="31"/>
      <name val="Arial"/>
      <family val="2"/>
    </font>
    <font>
      <sz val="11"/>
      <color indexed="23"/>
      <name val="Calibri"/>
      <family val="2"/>
    </font>
    <font>
      <b/>
      <sz val="14"/>
      <color indexed="17"/>
      <name val="Arial"/>
      <family val="2"/>
    </font>
    <font>
      <b/>
      <sz val="12"/>
      <color indexed="16"/>
      <name val="Arial"/>
      <family val="2"/>
    </font>
    <font>
      <b/>
      <sz val="11"/>
      <color indexed="16"/>
      <name val="Arial"/>
      <family val="2"/>
    </font>
    <font>
      <sz val="10"/>
      <color indexed="8"/>
      <name val="Courier New"/>
      <family val="3"/>
    </font>
    <font>
      <u val="single"/>
      <sz val="11"/>
      <color indexed="8"/>
      <name val="Calibri"/>
      <family val="2"/>
    </font>
    <font>
      <b/>
      <u val="single"/>
      <sz val="16"/>
      <color indexed="10"/>
      <name val="Arial"/>
      <family val="2"/>
    </font>
    <font>
      <sz val="8"/>
      <name val="Segoe UI"/>
      <family val="2"/>
    </font>
    <font>
      <sz val="14"/>
      <color indexed="8"/>
      <name val="Calibri"/>
      <family val="2"/>
    </font>
    <font>
      <u val="single"/>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1"/>
      <color theme="4" tint="0.7999799847602844"/>
      <name val="Arial"/>
      <family val="2"/>
    </font>
    <font>
      <sz val="11"/>
      <color theme="0" tint="-0.4999699890613556"/>
      <name val="Calibri"/>
      <family val="2"/>
    </font>
    <font>
      <b/>
      <sz val="14"/>
      <color rgb="FF007A37"/>
      <name val="Arial"/>
      <family val="2"/>
    </font>
    <font>
      <b/>
      <sz val="12"/>
      <color rgb="FF800000"/>
      <name val="Arial"/>
      <family val="2"/>
    </font>
    <font>
      <b/>
      <sz val="11"/>
      <color rgb="FF800000"/>
      <name val="Arial"/>
      <family val="2"/>
    </font>
    <font>
      <sz val="10"/>
      <color rgb="FF000000"/>
      <name val="Courier New"/>
      <family val="3"/>
    </font>
    <font>
      <u val="single"/>
      <sz val="11"/>
      <color theme="1"/>
      <name val="Calibri"/>
      <family val="2"/>
    </font>
    <font>
      <b/>
      <u val="single"/>
      <sz val="16"/>
      <color rgb="FFFF0000"/>
      <name val="Arial"/>
      <family val="2"/>
    </font>
    <font>
      <sz val="14"/>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AEAEA"/>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style="thin"/>
    </border>
    <border>
      <left/>
      <right style="thin"/>
      <top style="thin"/>
      <bottom style="thin"/>
    </border>
    <border>
      <left>
        <color indexed="63"/>
      </left>
      <right>
        <color indexed="63"/>
      </right>
      <top>
        <color indexed="63"/>
      </top>
      <bottom style="thin"/>
    </border>
    <border>
      <left>
        <color indexed="63"/>
      </left>
      <right style="medium"/>
      <top>
        <color indexed="63"/>
      </top>
      <bottom style="mediu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63"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65" fillId="0" borderId="11" xfId="59"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9"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2" fillId="0" borderId="12"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6" fillId="0" borderId="13"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6"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7" fillId="0" borderId="0" xfId="57" applyNumberFormat="1" applyFont="1" applyFill="1">
      <alignment/>
      <protection/>
    </xf>
    <xf numFmtId="172" fontId="68"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0" fontId="63" fillId="0" borderId="0" xfId="60" applyNumberFormat="1" applyFont="1" applyFill="1" applyBorder="1" applyAlignment="1" applyProtection="1">
      <alignment horizontal="center" vertical="center"/>
      <protection/>
    </xf>
    <xf numFmtId="2" fontId="6" fillId="0" borderId="12" xfId="59" applyNumberFormat="1" applyFont="1" applyFill="1" applyBorder="1" applyAlignment="1">
      <alignment vertical="top"/>
      <protection/>
    </xf>
    <xf numFmtId="2" fontId="3" fillId="0" borderId="12" xfId="59" applyNumberFormat="1" applyFont="1" applyFill="1" applyBorder="1" applyAlignment="1">
      <alignment vertical="top"/>
      <protection/>
    </xf>
    <xf numFmtId="0" fontId="2" fillId="33" borderId="13" xfId="60" applyNumberFormat="1" applyFont="1" applyFill="1" applyBorder="1" applyAlignment="1">
      <alignment horizontal="center" vertical="top" wrapText="1"/>
      <protection/>
    </xf>
    <xf numFmtId="0" fontId="2" fillId="34" borderId="12" xfId="57" applyNumberFormat="1" applyFont="1" applyFill="1" applyBorder="1" applyAlignment="1">
      <alignment horizontal="center" vertical="top" wrapText="1"/>
      <protection/>
    </xf>
    <xf numFmtId="0" fontId="2" fillId="33" borderId="11" xfId="57" applyNumberFormat="1" applyFont="1" applyFill="1" applyBorder="1" applyAlignment="1">
      <alignment horizontal="center" vertical="top" wrapText="1"/>
      <protection/>
    </xf>
    <xf numFmtId="1" fontId="2" fillId="0" borderId="12" xfId="57" applyNumberFormat="1" applyFont="1" applyFill="1" applyBorder="1" applyAlignment="1" applyProtection="1">
      <alignment horizontal="center" vertical="center"/>
      <protection locked="0"/>
    </xf>
    <xf numFmtId="0" fontId="69" fillId="35" borderId="11" xfId="59" applyNumberFormat="1" applyFont="1" applyFill="1" applyBorder="1" applyAlignment="1" applyProtection="1">
      <alignment vertical="center" wrapText="1"/>
      <protection locked="0"/>
    </xf>
    <xf numFmtId="10" fontId="70" fillId="35" borderId="11" xfId="64" applyNumberFormat="1" applyFont="1" applyFill="1" applyBorder="1" applyAlignment="1">
      <alignment horizontal="center" vertical="center"/>
    </xf>
    <xf numFmtId="0" fontId="0" fillId="0" borderId="12" xfId="0" applyFill="1" applyBorder="1" applyAlignment="1">
      <alignment horizontal="center" vertical="center"/>
    </xf>
    <xf numFmtId="0" fontId="71" fillId="0" borderId="12" xfId="60" applyNumberFormat="1" applyFont="1" applyFill="1" applyBorder="1" applyAlignment="1">
      <alignment horizontal="center" vertical="center" wrapText="1" readingOrder="1"/>
      <protection/>
    </xf>
    <xf numFmtId="176" fontId="2" fillId="0" borderId="18" xfId="59" applyNumberFormat="1" applyFont="1" applyFill="1" applyBorder="1" applyAlignment="1">
      <alignment horizontal="center" vertical="center"/>
      <protection/>
    </xf>
    <xf numFmtId="0" fontId="3" fillId="0" borderId="12" xfId="59" applyNumberFormat="1" applyFont="1" applyFill="1" applyBorder="1" applyAlignment="1">
      <alignment horizontal="center" vertical="center" wrapText="1"/>
      <protection/>
    </xf>
    <xf numFmtId="2" fontId="2" fillId="0" borderId="18" xfId="59" applyNumberFormat="1" applyFont="1" applyFill="1" applyBorder="1" applyAlignment="1">
      <alignment horizontal="center" vertical="center"/>
      <protection/>
    </xf>
    <xf numFmtId="2" fontId="2" fillId="35" borderId="19" xfId="57" applyNumberFormat="1" applyFont="1" applyFill="1" applyBorder="1" applyAlignment="1" applyProtection="1">
      <alignment horizontal="center" vertical="center"/>
      <protection locked="0"/>
    </xf>
    <xf numFmtId="172" fontId="2" fillId="0" borderId="12" xfId="57" applyNumberFormat="1" applyFont="1" applyFill="1" applyBorder="1" applyAlignment="1" applyProtection="1">
      <alignment horizontal="center" vertical="top"/>
      <protection locked="0"/>
    </xf>
    <xf numFmtId="0" fontId="2" fillId="0" borderId="12" xfId="57" applyNumberFormat="1" applyFont="1" applyFill="1" applyBorder="1" applyAlignment="1" applyProtection="1">
      <alignment horizontal="center" vertical="center" wrapText="1"/>
      <protection locked="0"/>
    </xf>
    <xf numFmtId="0" fontId="2" fillId="0" borderId="12" xfId="57" applyNumberFormat="1" applyFont="1" applyFill="1" applyBorder="1" applyAlignment="1" applyProtection="1">
      <alignment horizontal="center" vertical="center"/>
      <protection locked="0"/>
    </xf>
    <xf numFmtId="2" fontId="72" fillId="0" borderId="12" xfId="0" applyNumberFormat="1" applyFont="1" applyFill="1" applyBorder="1" applyAlignment="1">
      <alignment horizontal="center" vertical="center" wrapText="1"/>
    </xf>
    <xf numFmtId="0" fontId="72" fillId="0" borderId="12" xfId="0" applyFont="1" applyFill="1" applyBorder="1" applyAlignment="1">
      <alignment horizontal="center" vertical="center" wrapText="1"/>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5"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5" fillId="0" borderId="12" xfId="60" applyNumberFormat="1" applyFont="1" applyFill="1" applyBorder="1" applyAlignment="1">
      <alignment vertical="top" wrapText="1"/>
      <protection/>
    </xf>
    <xf numFmtId="0" fontId="74" fillId="0" borderId="22" xfId="0" applyFont="1" applyFill="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Tender\AppData\Local\Temp\Temp2_work_443319.zip\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4"/>
  <sheetViews>
    <sheetView showGridLines="0" zoomScale="80" zoomScaleNormal="80" zoomScalePageLayoutView="0" workbookViewId="0" topLeftCell="A1">
      <selection activeCell="O14" sqref="O14"/>
    </sheetView>
  </sheetViews>
  <sheetFormatPr defaultColWidth="9.140625" defaultRowHeight="15"/>
  <cols>
    <col min="1" max="1" width="15.421875" style="45" customWidth="1"/>
    <col min="2" max="2" width="99.140625" style="45" customWidth="1"/>
    <col min="3" max="3" width="13.28125" style="45" customWidth="1"/>
    <col min="4" max="4" width="13.7109375" style="45" customWidth="1"/>
    <col min="5" max="5" width="12.28125" style="45" customWidth="1"/>
    <col min="6" max="6" width="10.421875" style="45" hidden="1" customWidth="1"/>
    <col min="7" max="7" width="15.421875" style="45" hidden="1" customWidth="1"/>
    <col min="8" max="8" width="6.7109375" style="45" hidden="1" customWidth="1"/>
    <col min="9" max="9" width="12.140625" style="45" hidden="1" customWidth="1"/>
    <col min="10" max="10" width="20.421875" style="45" hidden="1" customWidth="1"/>
    <col min="11" max="12" width="13.7109375" style="45" customWidth="1"/>
    <col min="13" max="13" width="21.7109375" style="45" customWidth="1"/>
    <col min="14" max="14" width="13.421875" style="46" hidden="1" customWidth="1"/>
    <col min="15" max="15" width="12.28125" style="45" customWidth="1"/>
    <col min="16" max="16" width="25.00390625" style="45" hidden="1" customWidth="1"/>
    <col min="17" max="17" width="23.421875" style="45" hidden="1" customWidth="1"/>
    <col min="18" max="19" width="6.7109375" style="45" hidden="1" customWidth="1"/>
    <col min="20" max="20" width="16.421875" style="45" hidden="1" customWidth="1"/>
    <col min="21" max="21" width="24.00390625" style="45" hidden="1" customWidth="1"/>
    <col min="22" max="22" width="24.8515625" style="45" hidden="1" customWidth="1"/>
    <col min="23" max="23" width="10.57421875" style="45" hidden="1" customWidth="1"/>
    <col min="24" max="25" width="6.7109375" style="45" hidden="1" customWidth="1"/>
    <col min="26" max="29" width="10.57421875" style="45" hidden="1" customWidth="1"/>
    <col min="30" max="31" width="6.7109375" style="45" hidden="1" customWidth="1"/>
    <col min="32" max="35" width="10.57421875" style="45" hidden="1" customWidth="1"/>
    <col min="36" max="37" width="6.7109375" style="45" hidden="1" customWidth="1"/>
    <col min="38" max="41" width="10.57421875" style="45" hidden="1" customWidth="1"/>
    <col min="42" max="43" width="6.7109375" style="45" hidden="1" customWidth="1"/>
    <col min="44" max="45" width="10.57421875" style="45" hidden="1" customWidth="1"/>
    <col min="46" max="47" width="12.28125" style="45" hidden="1" customWidth="1"/>
    <col min="48" max="49" width="6.7109375" style="45" hidden="1" customWidth="1"/>
    <col min="50" max="51" width="12.28125" style="45" hidden="1" customWidth="1"/>
    <col min="52" max="52" width="10.28125" style="45" hidden="1" customWidth="1"/>
    <col min="53" max="53" width="21.421875" style="45" customWidth="1"/>
    <col min="54" max="54" width="33.28125" style="45" customWidth="1"/>
    <col min="55" max="55" width="48.140625" style="45" customWidth="1"/>
    <col min="56" max="238" width="9.140625" style="45" customWidth="1"/>
    <col min="239" max="243" width="9.140625" style="47" customWidth="1"/>
    <col min="244" max="16384" width="9.140625" style="45" customWidth="1"/>
  </cols>
  <sheetData>
    <row r="1" spans="1:243" s="1" customFormat="1" ht="25.5" customHeight="1">
      <c r="A1" s="76" t="str">
        <f>B2&amp;" BoQ"</f>
        <v>Item Rate BoQ</v>
      </c>
      <c r="B1" s="76"/>
      <c r="C1" s="76"/>
      <c r="D1" s="76"/>
      <c r="E1" s="76"/>
      <c r="F1" s="76"/>
      <c r="G1" s="76"/>
      <c r="H1" s="76"/>
      <c r="I1" s="76"/>
      <c r="J1" s="76"/>
      <c r="K1" s="76"/>
      <c r="L1" s="76"/>
      <c r="O1" s="2"/>
      <c r="P1" s="2"/>
      <c r="Q1" s="3"/>
      <c r="IE1" s="3"/>
      <c r="IF1" s="3"/>
      <c r="IG1" s="3"/>
      <c r="IH1" s="3"/>
      <c r="II1" s="3"/>
    </row>
    <row r="2" spans="1:17" s="1" customFormat="1" ht="25.5" customHeight="1" hidden="1">
      <c r="A2" s="4" t="s">
        <v>3</v>
      </c>
      <c r="B2" s="4" t="s">
        <v>4</v>
      </c>
      <c r="C2" s="50" t="s">
        <v>5</v>
      </c>
      <c r="D2" s="5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7" t="s">
        <v>44</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7"/>
      <c r="IF4" s="7"/>
      <c r="IG4" s="7"/>
      <c r="IH4" s="7"/>
      <c r="II4" s="7"/>
    </row>
    <row r="5" spans="1:243" s="6" customFormat="1" ht="46.5" customHeight="1">
      <c r="A5" s="77" t="s">
        <v>60</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7"/>
      <c r="IF5" s="7"/>
      <c r="IG5" s="7"/>
      <c r="IH5" s="7"/>
      <c r="II5" s="7"/>
    </row>
    <row r="6" spans="1:243" s="6" customFormat="1" ht="30.75" customHeight="1">
      <c r="A6" s="77" t="s">
        <v>61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7"/>
      <c r="IF6" s="7"/>
      <c r="IG6" s="7"/>
      <c r="IH6" s="7"/>
      <c r="II6" s="7"/>
    </row>
    <row r="7" spans="1:243" s="6" customFormat="1" ht="29.25" customHeight="1" hidden="1">
      <c r="A7" s="78" t="s">
        <v>10</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7"/>
      <c r="IF7" s="7"/>
      <c r="IG7" s="7"/>
      <c r="IH7" s="7"/>
      <c r="II7" s="7"/>
    </row>
    <row r="8" spans="1:243" s="9" customFormat="1" ht="61.5" customHeight="1">
      <c r="A8" s="8" t="s">
        <v>41</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10"/>
      <c r="IF8" s="10"/>
      <c r="IG8" s="10"/>
      <c r="IH8" s="10"/>
      <c r="II8" s="10"/>
    </row>
    <row r="9" spans="1:243" s="11" customFormat="1" ht="61.5" customHeight="1">
      <c r="A9" s="70" t="s">
        <v>11</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43</v>
      </c>
      <c r="G11" s="13"/>
      <c r="H11" s="13"/>
      <c r="I11" s="13" t="s">
        <v>21</v>
      </c>
      <c r="J11" s="13" t="s">
        <v>22</v>
      </c>
      <c r="K11" s="13" t="s">
        <v>23</v>
      </c>
      <c r="L11" s="13" t="s">
        <v>24</v>
      </c>
      <c r="M11" s="53" t="s">
        <v>45</v>
      </c>
      <c r="N11" s="13" t="s">
        <v>25</v>
      </c>
      <c r="O11" s="55" t="s">
        <v>52</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6" t="s">
        <v>42</v>
      </c>
      <c r="BB11" s="16" t="s">
        <v>47</v>
      </c>
      <c r="BC11" s="16" t="s">
        <v>48</v>
      </c>
      <c r="IE11" s="15"/>
      <c r="IF11" s="15"/>
      <c r="IG11" s="15"/>
      <c r="IH11" s="15"/>
      <c r="II11" s="15"/>
    </row>
    <row r="12" spans="1:243" s="14" customFormat="1" ht="15">
      <c r="A12" s="17">
        <v>1</v>
      </c>
      <c r="B12" s="17">
        <v>2</v>
      </c>
      <c r="C12" s="17">
        <v>3</v>
      </c>
      <c r="D12" s="17">
        <v>4</v>
      </c>
      <c r="E12" s="17">
        <v>5</v>
      </c>
      <c r="F12" s="17">
        <v>6</v>
      </c>
      <c r="G12" s="17">
        <v>7</v>
      </c>
      <c r="H12" s="17">
        <v>8</v>
      </c>
      <c r="I12" s="17">
        <v>9</v>
      </c>
      <c r="J12" s="17">
        <v>10</v>
      </c>
      <c r="K12" s="17">
        <v>11</v>
      </c>
      <c r="L12" s="17">
        <v>12</v>
      </c>
      <c r="M12" s="54">
        <v>5</v>
      </c>
      <c r="N12" s="17">
        <v>14</v>
      </c>
      <c r="O12" s="54">
        <v>6</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5"/>
      <c r="IF12" s="15"/>
      <c r="IG12" s="15"/>
      <c r="IH12" s="15"/>
      <c r="II12" s="15"/>
    </row>
    <row r="13" spans="1:243" s="22" customFormat="1" ht="60">
      <c r="A13" s="59">
        <v>1</v>
      </c>
      <c r="B13" s="83" t="s">
        <v>53</v>
      </c>
      <c r="C13" s="60"/>
      <c r="D13" s="68"/>
      <c r="E13" s="69"/>
      <c r="F13" s="69"/>
      <c r="G13" s="69"/>
      <c r="H13" s="69"/>
      <c r="I13" s="69"/>
      <c r="J13" s="69"/>
      <c r="K13" s="69"/>
      <c r="L13" s="69"/>
      <c r="M13" s="69"/>
      <c r="N13" s="69"/>
      <c r="O13" s="69"/>
      <c r="P13" s="26"/>
      <c r="Q13" s="25"/>
      <c r="R13" s="25"/>
      <c r="S13" s="27"/>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63"/>
      <c r="BB13" s="61"/>
      <c r="BC13" s="62"/>
      <c r="IE13" s="23"/>
      <c r="IF13" s="23"/>
      <c r="IG13" s="23"/>
      <c r="IH13" s="23"/>
      <c r="II13" s="23"/>
    </row>
    <row r="14" spans="1:243" s="22" customFormat="1" ht="30.75" thickBot="1">
      <c r="A14" s="59">
        <v>2</v>
      </c>
      <c r="B14" s="84" t="s">
        <v>62</v>
      </c>
      <c r="C14" s="60" t="s">
        <v>31</v>
      </c>
      <c r="D14" s="68">
        <v>26</v>
      </c>
      <c r="E14" s="69" t="s">
        <v>32</v>
      </c>
      <c r="F14" s="52"/>
      <c r="G14" s="24"/>
      <c r="H14" s="19"/>
      <c r="I14" s="18"/>
      <c r="J14" s="20"/>
      <c r="K14" s="66" t="s">
        <v>38</v>
      </c>
      <c r="L14" s="67" t="s">
        <v>7</v>
      </c>
      <c r="M14" s="64"/>
      <c r="N14" s="65"/>
      <c r="O14" s="56"/>
      <c r="P14" s="26"/>
      <c r="Q14" s="25"/>
      <c r="R14" s="25"/>
      <c r="S14" s="27"/>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63">
        <f>M14*D14</f>
        <v>0</v>
      </c>
      <c r="BB14" s="61">
        <f>IF(L14="INR",((BA14*O14%+R14+T14+U14)),((P14+R14+S14+Q14)))+BA14</f>
        <v>0</v>
      </c>
      <c r="BC14" s="62" t="str">
        <f>SpellNumber(L14,BB14)</f>
        <v>INR Zero Only</v>
      </c>
      <c r="IE14" s="23"/>
      <c r="IF14" s="23"/>
      <c r="IG14" s="23"/>
      <c r="IH14" s="23"/>
      <c r="II14" s="23"/>
    </row>
    <row r="15" spans="1:243" s="22" customFormat="1" ht="30.75" thickBot="1">
      <c r="A15" s="59">
        <v>3</v>
      </c>
      <c r="B15" s="84" t="s">
        <v>54</v>
      </c>
      <c r="C15" s="60" t="s">
        <v>34</v>
      </c>
      <c r="D15" s="68">
        <v>60</v>
      </c>
      <c r="E15" s="69" t="s">
        <v>32</v>
      </c>
      <c r="F15" s="52"/>
      <c r="G15" s="24"/>
      <c r="H15" s="19"/>
      <c r="I15" s="18"/>
      <c r="J15" s="20"/>
      <c r="K15" s="66" t="s">
        <v>38</v>
      </c>
      <c r="L15" s="67" t="s">
        <v>7</v>
      </c>
      <c r="M15" s="64"/>
      <c r="N15" s="65"/>
      <c r="O15" s="56"/>
      <c r="P15" s="26"/>
      <c r="Q15" s="25"/>
      <c r="R15" s="25"/>
      <c r="S15" s="27"/>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63">
        <f>M15*D15</f>
        <v>0</v>
      </c>
      <c r="BB15" s="61">
        <f>IF(L15="INR",((BA15*O15%+R15+T15+U15)),((P15+R15+S15+Q15)))+BA15</f>
        <v>0</v>
      </c>
      <c r="BC15" s="62" t="str">
        <f>SpellNumber(L15,BB15)</f>
        <v>INR Zero Only</v>
      </c>
      <c r="IE15" s="23"/>
      <c r="IF15" s="23"/>
      <c r="IG15" s="23"/>
      <c r="IH15" s="23"/>
      <c r="II15" s="23"/>
    </row>
    <row r="16" spans="1:243" s="22" customFormat="1" ht="30.75" thickBot="1">
      <c r="A16" s="59">
        <v>4</v>
      </c>
      <c r="B16" s="84" t="s">
        <v>55</v>
      </c>
      <c r="C16" s="60" t="s">
        <v>49</v>
      </c>
      <c r="D16" s="68">
        <v>4</v>
      </c>
      <c r="E16" s="69" t="s">
        <v>32</v>
      </c>
      <c r="F16" s="52"/>
      <c r="G16" s="24"/>
      <c r="H16" s="19"/>
      <c r="I16" s="18"/>
      <c r="J16" s="20"/>
      <c r="K16" s="66" t="s">
        <v>38</v>
      </c>
      <c r="L16" s="67" t="s">
        <v>7</v>
      </c>
      <c r="M16" s="64"/>
      <c r="N16" s="65"/>
      <c r="O16" s="56"/>
      <c r="P16" s="26"/>
      <c r="Q16" s="25"/>
      <c r="R16" s="25"/>
      <c r="S16" s="27"/>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63">
        <f>M16*D16</f>
        <v>0</v>
      </c>
      <c r="BB16" s="61">
        <f>IF(L16="INR",((BA16*O16%+R16+T16+U16)),((P16+R16+S16+Q16)))+BA16</f>
        <v>0</v>
      </c>
      <c r="BC16" s="62" t="str">
        <f>SpellNumber(L16,BB16)</f>
        <v>INR Zero Only</v>
      </c>
      <c r="IE16" s="23"/>
      <c r="IF16" s="23"/>
      <c r="IG16" s="23"/>
      <c r="IH16" s="23"/>
      <c r="II16" s="23"/>
    </row>
    <row r="17" spans="1:243" s="22" customFormat="1" ht="30.75" thickBot="1">
      <c r="A17" s="59">
        <v>5</v>
      </c>
      <c r="B17" s="84" t="s">
        <v>56</v>
      </c>
      <c r="C17" s="60" t="s">
        <v>46</v>
      </c>
      <c r="D17" s="68">
        <v>6</v>
      </c>
      <c r="E17" s="69" t="s">
        <v>32</v>
      </c>
      <c r="F17" s="52"/>
      <c r="G17" s="24"/>
      <c r="H17" s="19"/>
      <c r="I17" s="18"/>
      <c r="J17" s="20"/>
      <c r="K17" s="66" t="s">
        <v>38</v>
      </c>
      <c r="L17" s="67" t="s">
        <v>7</v>
      </c>
      <c r="M17" s="64"/>
      <c r="N17" s="65"/>
      <c r="O17" s="56"/>
      <c r="P17" s="26"/>
      <c r="Q17" s="25"/>
      <c r="R17" s="25"/>
      <c r="S17" s="27"/>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63">
        <f>M17*D17</f>
        <v>0</v>
      </c>
      <c r="BB17" s="61">
        <f>IF(L17="INR",((BA17*O17%+R17+T17+U17)),((P17+R17+S17+Q17)))+BA17</f>
        <v>0</v>
      </c>
      <c r="BC17" s="62" t="str">
        <f>SpellNumber(L17,BB17)</f>
        <v>INR Zero Only</v>
      </c>
      <c r="IE17" s="23"/>
      <c r="IF17" s="23"/>
      <c r="IG17" s="23"/>
      <c r="IH17" s="23"/>
      <c r="II17" s="23"/>
    </row>
    <row r="18" spans="1:243" s="22" customFormat="1" ht="30.75" thickBot="1">
      <c r="A18" s="59">
        <v>6</v>
      </c>
      <c r="B18" s="84" t="s">
        <v>57</v>
      </c>
      <c r="C18" s="60" t="s">
        <v>35</v>
      </c>
      <c r="D18" s="68">
        <v>36</v>
      </c>
      <c r="E18" s="69" t="s">
        <v>32</v>
      </c>
      <c r="F18" s="52"/>
      <c r="G18" s="24"/>
      <c r="H18" s="19"/>
      <c r="I18" s="18"/>
      <c r="J18" s="20"/>
      <c r="K18" s="66" t="s">
        <v>38</v>
      </c>
      <c r="L18" s="67" t="s">
        <v>7</v>
      </c>
      <c r="M18" s="64"/>
      <c r="N18" s="65"/>
      <c r="O18" s="56"/>
      <c r="P18" s="26"/>
      <c r="Q18" s="25"/>
      <c r="R18" s="25"/>
      <c r="S18" s="27"/>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63">
        <f>M18*D18</f>
        <v>0</v>
      </c>
      <c r="BB18" s="61">
        <f>IF(L18="INR",((BA18*O18%+R18+T18+U18)),((P18+R18+S18+Q18)))+BA18</f>
        <v>0</v>
      </c>
      <c r="BC18" s="62" t="str">
        <f>SpellNumber(L18,BB18)</f>
        <v>INR Zero Only</v>
      </c>
      <c r="IE18" s="23"/>
      <c r="IF18" s="23"/>
      <c r="IG18" s="23"/>
      <c r="IH18" s="23"/>
      <c r="II18" s="23"/>
    </row>
    <row r="19" spans="1:243" s="22" customFormat="1" ht="30.75" thickBot="1">
      <c r="A19" s="59">
        <v>7</v>
      </c>
      <c r="B19" s="84" t="s">
        <v>58</v>
      </c>
      <c r="C19" s="60" t="s">
        <v>50</v>
      </c>
      <c r="D19" s="68">
        <v>2</v>
      </c>
      <c r="E19" s="69" t="s">
        <v>32</v>
      </c>
      <c r="F19" s="52"/>
      <c r="G19" s="24"/>
      <c r="H19" s="19"/>
      <c r="I19" s="18"/>
      <c r="J19" s="20"/>
      <c r="K19" s="66" t="s">
        <v>38</v>
      </c>
      <c r="L19" s="67" t="s">
        <v>7</v>
      </c>
      <c r="M19" s="64"/>
      <c r="N19" s="65"/>
      <c r="O19" s="56"/>
      <c r="P19" s="26"/>
      <c r="Q19" s="25"/>
      <c r="R19" s="25"/>
      <c r="S19" s="27"/>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63">
        <f>M19*D19</f>
        <v>0</v>
      </c>
      <c r="BB19" s="61">
        <f>IF(L19="INR",((BA19*O19%+R19+T19+U19)),((P19+R19+S19+Q19)))+BA19</f>
        <v>0</v>
      </c>
      <c r="BC19" s="62" t="str">
        <f>SpellNumber(L19,BB19)</f>
        <v>INR Zero Only</v>
      </c>
      <c r="IE19" s="23"/>
      <c r="IF19" s="23"/>
      <c r="IG19" s="23"/>
      <c r="IH19" s="23"/>
      <c r="II19" s="23"/>
    </row>
    <row r="20" spans="1:243" s="22" customFormat="1" ht="30.75" thickBot="1">
      <c r="A20" s="59">
        <v>8</v>
      </c>
      <c r="B20" s="84" t="s">
        <v>59</v>
      </c>
      <c r="C20" s="60" t="s">
        <v>51</v>
      </c>
      <c r="D20" s="68">
        <v>16</v>
      </c>
      <c r="E20" s="69" t="s">
        <v>32</v>
      </c>
      <c r="F20" s="52"/>
      <c r="G20" s="24"/>
      <c r="H20" s="19"/>
      <c r="I20" s="18"/>
      <c r="J20" s="20"/>
      <c r="K20" s="66" t="s">
        <v>38</v>
      </c>
      <c r="L20" s="67" t="s">
        <v>7</v>
      </c>
      <c r="M20" s="64"/>
      <c r="N20" s="65"/>
      <c r="O20" s="56"/>
      <c r="P20" s="26"/>
      <c r="Q20" s="25"/>
      <c r="R20" s="25"/>
      <c r="S20" s="27"/>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63">
        <f>M20*D20</f>
        <v>0</v>
      </c>
      <c r="BB20" s="61">
        <f>IF(L20="INR",((BA20*O20%+R20+T20+U20)),((P20+R20+S20+Q20)))+BA20</f>
        <v>0</v>
      </c>
      <c r="BC20" s="62" t="str">
        <f>SpellNumber(L20,BB20)</f>
        <v>INR Zero Only</v>
      </c>
      <c r="IE20" s="23"/>
      <c r="IF20" s="23"/>
      <c r="IG20" s="23"/>
      <c r="IH20" s="23"/>
      <c r="II20" s="23"/>
    </row>
    <row r="21" spans="1:243" s="22" customFormat="1" ht="54.75" customHeight="1">
      <c r="A21" s="29" t="s">
        <v>36</v>
      </c>
      <c r="B21" s="30"/>
      <c r="C21" s="31"/>
      <c r="D21" s="32"/>
      <c r="E21" s="32"/>
      <c r="F21" s="32"/>
      <c r="G21" s="32"/>
      <c r="H21" s="33"/>
      <c r="I21" s="33"/>
      <c r="J21" s="33"/>
      <c r="K21" s="33"/>
      <c r="L21" s="34"/>
      <c r="M21" s="45"/>
      <c r="N21" s="35"/>
      <c r="O21" s="4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51">
        <f>SUM(BA14:BA20)</f>
        <v>0</v>
      </c>
      <c r="BB21" s="51">
        <f>SUM(BB14:BB20)</f>
        <v>0</v>
      </c>
      <c r="BC21" s="21"/>
      <c r="IE21" s="23">
        <v>4</v>
      </c>
      <c r="IF21" s="23" t="s">
        <v>33</v>
      </c>
      <c r="IG21" s="23" t="s">
        <v>35</v>
      </c>
      <c r="IH21" s="23">
        <v>10</v>
      </c>
      <c r="II21" s="23" t="s">
        <v>32</v>
      </c>
    </row>
    <row r="22" spans="1:243" s="43" customFormat="1" ht="18" customHeight="1" hidden="1">
      <c r="A22" s="30" t="s">
        <v>40</v>
      </c>
      <c r="B22" s="36"/>
      <c r="C22" s="37"/>
      <c r="D22" s="38"/>
      <c r="E22" s="57" t="s">
        <v>37</v>
      </c>
      <c r="F22" s="58"/>
      <c r="G22" s="39"/>
      <c r="H22" s="40"/>
      <c r="I22" s="40"/>
      <c r="J22" s="40"/>
      <c r="K22" s="41"/>
      <c r="L22" s="42"/>
      <c r="M22" s="45"/>
      <c r="O22" s="45"/>
      <c r="P22" s="22"/>
      <c r="Q22" s="22"/>
      <c r="R22" s="22"/>
      <c r="S22" s="22"/>
      <c r="BA22" s="48">
        <f>IF(ISBLANK(F22),0,IF(E22="Excess (+)",ROUND(BA21+(BA21*F22),2),IF(E22="Less (-)",ROUND(BA21+(BA21*F22*(-1)),2),0)))</f>
        <v>0</v>
      </c>
      <c r="BB22" s="49">
        <f>ROUND(BA22,0)</f>
        <v>0</v>
      </c>
      <c r="BC22" s="21" t="str">
        <f>SpellNumber(L22,BB22)</f>
        <v> Zero Only</v>
      </c>
      <c r="IE22" s="44"/>
      <c r="IF22" s="44"/>
      <c r="IG22" s="44"/>
      <c r="IH22" s="44"/>
      <c r="II22" s="44"/>
    </row>
    <row r="23" spans="1:243" s="43" customFormat="1" ht="51" customHeight="1">
      <c r="A23" s="29" t="s">
        <v>39</v>
      </c>
      <c r="B23" s="29"/>
      <c r="C23" s="73" t="str">
        <f>SpellNumber($E$2,BB21)</f>
        <v>INR Zero Only</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5"/>
      <c r="IE23" s="44"/>
      <c r="IF23" s="44"/>
      <c r="IG23" s="44"/>
      <c r="IH23" s="44"/>
      <c r="II23" s="44"/>
    </row>
    <row r="24" spans="3:243" s="14" customFormat="1" ht="15">
      <c r="C24" s="45"/>
      <c r="D24" s="45"/>
      <c r="E24" s="45"/>
      <c r="F24" s="45"/>
      <c r="G24" s="45"/>
      <c r="H24" s="45"/>
      <c r="I24" s="45"/>
      <c r="J24" s="45"/>
      <c r="K24" s="45"/>
      <c r="L24" s="45"/>
      <c r="M24" s="45"/>
      <c r="O24" s="45"/>
      <c r="BA24" s="45"/>
      <c r="BC24" s="45"/>
      <c r="IE24" s="15"/>
      <c r="IF24" s="15"/>
      <c r="IG24" s="15"/>
      <c r="IH24" s="15"/>
      <c r="II24" s="15"/>
    </row>
  </sheetData>
  <sheetProtection password="CEA2" sheet="1" selectLockedCells="1"/>
  <mergeCells count="8">
    <mergeCell ref="A9:BC9"/>
    <mergeCell ref="C23:BC23"/>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2">
      <formula1>IF(ISBLANK(F22),$A$3:$C$3,$B$3:$C$3)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2">
      <formula1>0</formula1>
      <formula2>IF(E22&lt;&gt;"Select",99.9,0)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2">
      <formula1>IF(E22&lt;&gt;"Select",0,-1)</formula1>
      <formula2>IF(E22&lt;&gt;"Select",99.99,-1)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D13:D20 F14:F20">
      <formula1>0</formula1>
      <formula2>999999999999999</formula2>
    </dataValidation>
    <dataValidation type="list" allowBlank="1" showInputMessage="1" showErrorMessage="1" sqref="L19 L13 L14 L15 L16 L17 L18 L20">
      <formula1>"INR"</formula1>
    </dataValidation>
    <dataValidation allowBlank="1" showInputMessage="1" showErrorMessage="1" promptTitle="Itemcode/Make" prompt="Please enter text" sqref="C13:C20"/>
    <dataValidation type="decimal" allowBlank="1" showInputMessage="1" showErrorMessage="1" promptTitle="Rate Entry" prompt="Please enter the Basic Price in Rupees for this item. " errorTitle="Invaid Entry" error="Only Numeric Values are allowed. " sqref="G14:H20">
      <formula1>0</formula1>
      <formula2>999999999999999</formula2>
    </dataValidation>
    <dataValidation type="list" allowBlank="1" showInputMessage="1" showErrorMessage="1" sqref="K14:K20">
      <formula1>"Partial Conversion, Full Conversion"</formula1>
    </dataValidation>
    <dataValidation allowBlank="1" showInputMessage="1" showErrorMessage="1" promptTitle="Addition / Deduction" prompt="Please Choose the correct One" sqref="J14:J20"/>
    <dataValidation type="list" showInputMessage="1" showErrorMessage="1" sqref="I14:I20">
      <formula1>"Excess(+), Less(-)"</formula1>
    </dataValidation>
    <dataValidation type="decimal" allowBlank="1" showInputMessage="1" showErrorMessage="1" promptTitle="Rate Entry" prompt="Please enter the Other Taxes2 in Rupees for this item. " errorTitle="Invaid Entry" error="Only Numeric Values are allowed. " sqref="N14:N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M20">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4:O20">
      <formula1>0</formula1>
      <formula2>999999999999999</formula2>
    </dataValidation>
    <dataValidation type="decimal" allowBlank="1" showInputMessage="1" showErrorMessage="1" errorTitle="Invalid Entry" error="Only Numeric Values are allowed. " sqref="A13:A20">
      <formula1>0</formula1>
      <formula2>999999999999999</formula2>
    </dataValidation>
    <dataValidation allowBlank="1" showInputMessage="1" showErrorMessage="1" promptTitle="Units" prompt="Please enter Units in text" sqref="E13:E20 F13:K13 M13:O13"/>
  </dataValidations>
  <printOptions/>
  <pageMargins left="0.55" right="0.33" top="0.61" bottom="0.51" header="0.3" footer="0.3"/>
  <pageSetup horizontalDpi="600" verticalDpi="600" orientation="landscape" paperSize="9" scale="3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Mukul</cp:lastModifiedBy>
  <cp:lastPrinted>2019-10-24T08:00:10Z</cp:lastPrinted>
  <dcterms:created xsi:type="dcterms:W3CDTF">2009-01-30T06:42:42Z</dcterms:created>
  <dcterms:modified xsi:type="dcterms:W3CDTF">2020-12-17T07:50:09Z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3QuBiuEuZwebNlQaLhAbTxcc68A=</vt:lpwstr>
  </property>
</Properties>
</file>